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Drifið mitt\IF\STIG sund\"/>
    </mc:Choice>
  </mc:AlternateContent>
  <xr:revisionPtr revIDLastSave="0" documentId="8_{C9E4DCE1-DF2D-4FA0-9FE6-2F598ED4195C}" xr6:coauthVersionLast="47" xr6:coauthVersionMax="47" xr10:uidLastSave="{00000000-0000-0000-0000-000000000000}"/>
  <bookViews>
    <workbookView xWindow="15650" yWindow="2200" windowWidth="17860" windowHeight="18440" activeTab="7" xr2:uid="{00000000-000D-0000-FFFF-FFFF00000000}"/>
  </bookViews>
  <sheets>
    <sheet name="1000 Stig" sheetId="2" r:id="rId1"/>
    <sheet name="750 Stig" sheetId="4" r:id="rId2"/>
    <sheet name="500 Stig" sheetId="3" r:id="rId3"/>
    <sheet name="400 Stig" sheetId="5" r:id="rId4"/>
    <sheet name="300 Stig" sheetId="6" r:id="rId5"/>
    <sheet name="250 Stig" sheetId="7" r:id="rId6"/>
    <sheet name="100 Stig " sheetId="8" r:id="rId7"/>
    <sheet name="Útreikningur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" l="1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B26" i="8"/>
  <c r="T6" i="8"/>
  <c r="S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B6" i="8"/>
  <c r="T6" i="6"/>
  <c r="S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B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B26" i="6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B26" i="5"/>
  <c r="T6" i="5"/>
  <c r="S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6" i="5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B26" i="3"/>
  <c r="T6" i="3"/>
  <c r="S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B6" i="3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B26" i="4"/>
  <c r="T6" i="4"/>
  <c r="S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B6" i="4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B26" i="7"/>
  <c r="T6" i="7"/>
  <c r="S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B6" i="7"/>
  <c r="T16" i="1" l="1"/>
  <c r="I14" i="1"/>
  <c r="J14" i="1"/>
  <c r="H14" i="1"/>
  <c r="J6" i="1"/>
  <c r="I6" i="1"/>
  <c r="H6" i="1"/>
  <c r="J16" i="1"/>
  <c r="H16" i="1"/>
  <c r="P14" i="1"/>
  <c r="N14" i="1"/>
  <c r="M5" i="1"/>
  <c r="L5" i="1"/>
  <c r="M4" i="1"/>
  <c r="L4" i="1"/>
  <c r="M15" i="1"/>
  <c r="K15" i="1"/>
  <c r="C6" i="1"/>
  <c r="E14" i="1"/>
  <c r="F14" i="1"/>
  <c r="G14" i="1"/>
  <c r="D14" i="1"/>
  <c r="H36" i="1"/>
  <c r="J36" i="1"/>
  <c r="H26" i="1"/>
  <c r="H25" i="1"/>
  <c r="F36" i="1"/>
  <c r="G36" i="1"/>
  <c r="E36" i="1"/>
  <c r="D36" i="1"/>
  <c r="C38" i="1"/>
  <c r="F44" i="3"/>
  <c r="S25" i="1"/>
  <c r="T39" i="1"/>
  <c r="S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B39" i="1"/>
  <c r="T17" i="1"/>
  <c r="S17" i="1"/>
  <c r="Q17" i="1" s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  <c r="T36" i="1" l="1"/>
  <c r="E28" i="1"/>
  <c r="S27" i="1"/>
  <c r="T27" i="1"/>
  <c r="J27" i="1"/>
  <c r="I27" i="1"/>
  <c r="H27" i="1"/>
  <c r="G27" i="1"/>
  <c r="F27" i="1"/>
  <c r="E27" i="1"/>
  <c r="C27" i="1"/>
  <c r="T26" i="1"/>
  <c r="S26" i="1"/>
  <c r="J26" i="1"/>
  <c r="I26" i="1"/>
  <c r="M26" i="1"/>
  <c r="C26" i="1"/>
  <c r="B26" i="1"/>
  <c r="F26" i="1"/>
  <c r="G26" i="1"/>
  <c r="E26" i="1"/>
  <c r="T25" i="1"/>
  <c r="N25" i="1"/>
  <c r="O25" i="1"/>
  <c r="P25" i="1"/>
  <c r="M25" i="1"/>
  <c r="I25" i="1"/>
  <c r="J25" i="1"/>
  <c r="C25" i="1"/>
  <c r="D25" i="1"/>
  <c r="E25" i="1"/>
  <c r="F25" i="1"/>
  <c r="G25" i="1"/>
  <c r="B25" i="1"/>
  <c r="G15" i="1"/>
  <c r="F15" i="1"/>
  <c r="D15" i="1"/>
  <c r="J15" i="1"/>
  <c r="H15" i="1"/>
  <c r="M7" i="1"/>
  <c r="L7" i="1"/>
  <c r="Q7" i="1"/>
  <c r="Q8" i="1"/>
  <c r="Q9" i="1"/>
  <c r="Q10" i="1"/>
  <c r="Q11" i="1"/>
  <c r="Q12" i="1"/>
  <c r="Q13" i="1"/>
  <c r="Q14" i="1"/>
  <c r="Q15" i="1"/>
  <c r="Q18" i="1"/>
  <c r="Q19" i="1"/>
  <c r="N4" i="1"/>
  <c r="O4" i="1"/>
  <c r="P4" i="1"/>
  <c r="S4" i="1"/>
  <c r="Q4" i="1" s="1"/>
  <c r="T4" i="1"/>
  <c r="C4" i="1"/>
  <c r="D4" i="1"/>
  <c r="E4" i="1"/>
  <c r="F4" i="1"/>
  <c r="G4" i="1"/>
  <c r="H4" i="1"/>
  <c r="I4" i="1"/>
  <c r="J4" i="1"/>
  <c r="B4" i="1"/>
  <c r="T6" i="1"/>
  <c r="S6" i="1"/>
  <c r="P6" i="1"/>
  <c r="N6" i="1"/>
  <c r="M6" i="1"/>
  <c r="L6" i="1"/>
  <c r="E6" i="1"/>
  <c r="F6" i="1"/>
  <c r="G6" i="1"/>
  <c r="D6" i="1"/>
  <c r="T5" i="1"/>
  <c r="S5" i="1"/>
  <c r="Q5" i="1" s="1"/>
  <c r="I5" i="1"/>
  <c r="J5" i="1"/>
  <c r="H5" i="1"/>
  <c r="P5" i="1"/>
  <c r="O5" i="1"/>
  <c r="F5" i="1"/>
  <c r="G5" i="1"/>
  <c r="E5" i="1"/>
  <c r="B5" i="1"/>
  <c r="D5" i="1"/>
  <c r="Q25" i="1" l="1"/>
  <c r="O26" i="1"/>
  <c r="P26" i="1"/>
  <c r="Q26" i="1"/>
  <c r="L27" i="1"/>
  <c r="M27" i="1"/>
  <c r="O27" i="1"/>
  <c r="P27" i="1"/>
  <c r="Q27" i="1"/>
  <c r="F28" i="1"/>
  <c r="G28" i="1"/>
  <c r="H28" i="1"/>
  <c r="I28" i="1"/>
  <c r="J28" i="1"/>
  <c r="L28" i="1"/>
  <c r="M28" i="1"/>
  <c r="N28" i="1"/>
  <c r="P28" i="1"/>
  <c r="S28" i="1"/>
  <c r="Q28" i="1" s="1"/>
  <c r="T28" i="1"/>
  <c r="E29" i="1"/>
  <c r="F29" i="1"/>
  <c r="G29" i="1"/>
  <c r="I29" i="1"/>
  <c r="J29" i="1"/>
  <c r="L29" i="1"/>
  <c r="M29" i="1"/>
  <c r="N29" i="1"/>
  <c r="P29" i="1"/>
  <c r="S29" i="1"/>
  <c r="Q29" i="1" s="1"/>
  <c r="T29" i="1"/>
  <c r="D30" i="1"/>
  <c r="F30" i="1"/>
  <c r="G30" i="1"/>
  <c r="I30" i="1"/>
  <c r="J30" i="1"/>
  <c r="K30" i="1"/>
  <c r="M30" i="1"/>
  <c r="N30" i="1"/>
  <c r="P30" i="1"/>
  <c r="Q30" i="1"/>
  <c r="T30" i="1"/>
  <c r="D31" i="1"/>
  <c r="F31" i="1"/>
  <c r="G31" i="1"/>
  <c r="I31" i="1"/>
  <c r="J31" i="1"/>
  <c r="K31" i="1"/>
  <c r="M31" i="1"/>
  <c r="N31" i="1"/>
  <c r="P31" i="1"/>
  <c r="Q31" i="1"/>
  <c r="T31" i="1"/>
  <c r="D32" i="1"/>
  <c r="F32" i="1"/>
  <c r="G32" i="1"/>
  <c r="H32" i="1"/>
  <c r="J32" i="1"/>
  <c r="K32" i="1"/>
  <c r="M32" i="1"/>
  <c r="N32" i="1"/>
  <c r="P32" i="1"/>
  <c r="Q32" i="1"/>
  <c r="T32" i="1"/>
  <c r="D33" i="1"/>
  <c r="F33" i="1"/>
  <c r="G33" i="1"/>
  <c r="H33" i="1"/>
  <c r="J33" i="1"/>
  <c r="K33" i="1"/>
  <c r="M33" i="1"/>
  <c r="N33" i="1"/>
  <c r="P33" i="1"/>
  <c r="Q33" i="1"/>
  <c r="T33" i="1"/>
  <c r="D34" i="1"/>
  <c r="F34" i="1"/>
  <c r="G34" i="1"/>
  <c r="H34" i="1"/>
  <c r="J34" i="1"/>
  <c r="K34" i="1"/>
  <c r="M34" i="1"/>
  <c r="Q34" i="1"/>
  <c r="T34" i="1"/>
  <c r="D35" i="1"/>
  <c r="F35" i="1"/>
  <c r="G35" i="1"/>
  <c r="H35" i="1"/>
  <c r="J35" i="1"/>
  <c r="K35" i="1"/>
  <c r="M35" i="1"/>
  <c r="N35" i="1"/>
  <c r="P35" i="1"/>
  <c r="Q35" i="1"/>
  <c r="T35" i="1"/>
  <c r="K36" i="1"/>
  <c r="M36" i="1"/>
  <c r="N36" i="1"/>
  <c r="P36" i="1"/>
  <c r="Q36" i="1"/>
  <c r="D37" i="1"/>
  <c r="F37" i="1"/>
  <c r="G37" i="1"/>
  <c r="H37" i="1"/>
  <c r="J37" i="1"/>
  <c r="K37" i="1"/>
  <c r="M37" i="1"/>
  <c r="N37" i="1"/>
  <c r="P37" i="1"/>
  <c r="Q37" i="1"/>
  <c r="T37" i="1"/>
  <c r="B38" i="1"/>
  <c r="E38" i="1"/>
  <c r="F38" i="1"/>
  <c r="G38" i="1"/>
  <c r="H38" i="1"/>
  <c r="J38" i="1"/>
  <c r="K38" i="1"/>
  <c r="M38" i="1"/>
  <c r="N38" i="1"/>
  <c r="P38" i="1"/>
  <c r="Q38" i="1"/>
  <c r="T38" i="1"/>
  <c r="F40" i="1"/>
  <c r="Q40" i="1"/>
  <c r="Q41" i="1"/>
  <c r="T39" i="8" l="1"/>
  <c r="S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T38" i="8"/>
  <c r="S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T37" i="8"/>
  <c r="S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T36" i="8"/>
  <c r="S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T35" i="8"/>
  <c r="S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T34" i="8"/>
  <c r="S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T33" i="8"/>
  <c r="S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T32" i="8"/>
  <c r="S32" i="8"/>
  <c r="Q32" i="8"/>
  <c r="M32" i="8"/>
  <c r="L32" i="8"/>
  <c r="K32" i="8"/>
  <c r="J32" i="8"/>
  <c r="I32" i="8"/>
  <c r="H32" i="8"/>
  <c r="G32" i="8"/>
  <c r="F32" i="8"/>
  <c r="E32" i="8"/>
  <c r="D32" i="8"/>
  <c r="C32" i="8"/>
  <c r="B32" i="8"/>
  <c r="T31" i="8"/>
  <c r="S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T30" i="8"/>
  <c r="S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T29" i="8"/>
  <c r="S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T28" i="8"/>
  <c r="S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T27" i="8"/>
  <c r="S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T23" i="8"/>
  <c r="S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T19" i="8"/>
  <c r="S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T18" i="8"/>
  <c r="S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T17" i="8"/>
  <c r="S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T16" i="8"/>
  <c r="S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T15" i="8"/>
  <c r="S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T14" i="8"/>
  <c r="S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T13" i="8"/>
  <c r="S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T12" i="8"/>
  <c r="S12" i="8"/>
  <c r="Q12" i="8"/>
  <c r="M12" i="8"/>
  <c r="L12" i="8"/>
  <c r="K12" i="8"/>
  <c r="J12" i="8"/>
  <c r="I12" i="8"/>
  <c r="H12" i="8"/>
  <c r="G12" i="8"/>
  <c r="F12" i="8"/>
  <c r="E12" i="8"/>
  <c r="D12" i="8"/>
  <c r="C12" i="8"/>
  <c r="B12" i="8"/>
  <c r="T11" i="8"/>
  <c r="S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T10" i="8"/>
  <c r="S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T9" i="8"/>
  <c r="S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T8" i="8"/>
  <c r="S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T7" i="8"/>
  <c r="S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T5" i="8"/>
  <c r="S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T4" i="8"/>
  <c r="S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T39" i="7"/>
  <c r="S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T38" i="7"/>
  <c r="S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T37" i="7"/>
  <c r="S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T36" i="7"/>
  <c r="S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T35" i="7"/>
  <c r="S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T34" i="7"/>
  <c r="S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T33" i="7"/>
  <c r="S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T32" i="7"/>
  <c r="S32" i="7"/>
  <c r="Q32" i="7"/>
  <c r="M32" i="7"/>
  <c r="L32" i="7"/>
  <c r="K32" i="7"/>
  <c r="J32" i="7"/>
  <c r="I32" i="7"/>
  <c r="H32" i="7"/>
  <c r="G32" i="7"/>
  <c r="F32" i="7"/>
  <c r="E32" i="7"/>
  <c r="D32" i="7"/>
  <c r="C32" i="7"/>
  <c r="B32" i="7"/>
  <c r="T31" i="7"/>
  <c r="S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T30" i="7"/>
  <c r="S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T29" i="7"/>
  <c r="S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T28" i="7"/>
  <c r="S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T27" i="7"/>
  <c r="S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T23" i="7"/>
  <c r="S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T19" i="7"/>
  <c r="S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T18" i="7"/>
  <c r="S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S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T16" i="7"/>
  <c r="S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T15" i="7"/>
  <c r="S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T14" i="7"/>
  <c r="S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T13" i="7"/>
  <c r="S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T12" i="7"/>
  <c r="S12" i="7"/>
  <c r="Q12" i="7"/>
  <c r="M12" i="7"/>
  <c r="L12" i="7"/>
  <c r="K12" i="7"/>
  <c r="J12" i="7"/>
  <c r="I12" i="7"/>
  <c r="H12" i="7"/>
  <c r="G12" i="7"/>
  <c r="F12" i="7"/>
  <c r="E12" i="7"/>
  <c r="D12" i="7"/>
  <c r="C12" i="7"/>
  <c r="B12" i="7"/>
  <c r="T11" i="7"/>
  <c r="S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10" i="7"/>
  <c r="S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T9" i="7"/>
  <c r="S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T8" i="7"/>
  <c r="S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T7" i="7"/>
  <c r="S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T5" i="7"/>
  <c r="S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T4" i="7"/>
  <c r="S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T39" i="6"/>
  <c r="S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T38" i="6"/>
  <c r="S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T37" i="6"/>
  <c r="S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T36" i="6"/>
  <c r="S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T35" i="6"/>
  <c r="S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T34" i="6"/>
  <c r="S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T33" i="6"/>
  <c r="S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T32" i="6"/>
  <c r="S32" i="6"/>
  <c r="Q32" i="6"/>
  <c r="M32" i="6"/>
  <c r="L32" i="6"/>
  <c r="K32" i="6"/>
  <c r="J32" i="6"/>
  <c r="I32" i="6"/>
  <c r="H32" i="6"/>
  <c r="G32" i="6"/>
  <c r="F32" i="6"/>
  <c r="E32" i="6"/>
  <c r="D32" i="6"/>
  <c r="C32" i="6"/>
  <c r="B32" i="6"/>
  <c r="T31" i="6"/>
  <c r="S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T30" i="6"/>
  <c r="S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T29" i="6"/>
  <c r="S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T28" i="6"/>
  <c r="S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T27" i="6"/>
  <c r="S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T23" i="6"/>
  <c r="S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T19" i="6"/>
  <c r="S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T18" i="6"/>
  <c r="S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T17" i="6"/>
  <c r="S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T16" i="6"/>
  <c r="S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T15" i="6"/>
  <c r="S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T14" i="6"/>
  <c r="S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T13" i="6"/>
  <c r="S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T12" i="6"/>
  <c r="S12" i="6"/>
  <c r="Q12" i="6"/>
  <c r="M12" i="6"/>
  <c r="L12" i="6"/>
  <c r="K12" i="6"/>
  <c r="J12" i="6"/>
  <c r="I12" i="6"/>
  <c r="H12" i="6"/>
  <c r="G12" i="6"/>
  <c r="F12" i="6"/>
  <c r="E12" i="6"/>
  <c r="D12" i="6"/>
  <c r="C12" i="6"/>
  <c r="B12" i="6"/>
  <c r="T11" i="6"/>
  <c r="S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T10" i="6"/>
  <c r="S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T9" i="6"/>
  <c r="S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T8" i="6"/>
  <c r="S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T7" i="6"/>
  <c r="S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T5" i="6"/>
  <c r="S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T4" i="6"/>
  <c r="S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T39" i="5"/>
  <c r="S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T38" i="5"/>
  <c r="S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T37" i="5"/>
  <c r="S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T36" i="5"/>
  <c r="S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T35" i="5"/>
  <c r="S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T34" i="5"/>
  <c r="S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T33" i="5"/>
  <c r="S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T32" i="5"/>
  <c r="S32" i="5"/>
  <c r="Q32" i="5"/>
  <c r="M32" i="5"/>
  <c r="L32" i="5"/>
  <c r="K32" i="5"/>
  <c r="J32" i="5"/>
  <c r="I32" i="5"/>
  <c r="H32" i="5"/>
  <c r="G32" i="5"/>
  <c r="F32" i="5"/>
  <c r="E32" i="5"/>
  <c r="D32" i="5"/>
  <c r="C32" i="5"/>
  <c r="B32" i="5"/>
  <c r="T31" i="5"/>
  <c r="S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T30" i="5"/>
  <c r="S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T29" i="5"/>
  <c r="S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T28" i="5"/>
  <c r="S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T27" i="5"/>
  <c r="S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T23" i="5"/>
  <c r="S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T19" i="5"/>
  <c r="S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T18" i="5"/>
  <c r="S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T17" i="5"/>
  <c r="S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T16" i="5"/>
  <c r="S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T15" i="5"/>
  <c r="S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T14" i="5"/>
  <c r="S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T13" i="5"/>
  <c r="S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T12" i="5"/>
  <c r="S12" i="5"/>
  <c r="Q12" i="5"/>
  <c r="M12" i="5"/>
  <c r="L12" i="5"/>
  <c r="K12" i="5"/>
  <c r="J12" i="5"/>
  <c r="I12" i="5"/>
  <c r="H12" i="5"/>
  <c r="G12" i="5"/>
  <c r="F12" i="5"/>
  <c r="E12" i="5"/>
  <c r="D12" i="5"/>
  <c r="C12" i="5"/>
  <c r="B12" i="5"/>
  <c r="T11" i="5"/>
  <c r="S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T10" i="5"/>
  <c r="S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T9" i="5"/>
  <c r="S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T8" i="5"/>
  <c r="S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T7" i="5"/>
  <c r="S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T5" i="5"/>
  <c r="S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T4" i="5"/>
  <c r="S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24" i="3"/>
  <c r="R25" i="3"/>
  <c r="R24" i="4"/>
  <c r="R25" i="4"/>
  <c r="T39" i="4"/>
  <c r="S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T38" i="4"/>
  <c r="S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T37" i="4"/>
  <c r="S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T36" i="4"/>
  <c r="S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T35" i="4"/>
  <c r="S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T34" i="4"/>
  <c r="S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T33" i="4"/>
  <c r="S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T32" i="4"/>
  <c r="S32" i="4"/>
  <c r="Q32" i="4"/>
  <c r="M32" i="4"/>
  <c r="L32" i="4"/>
  <c r="K32" i="4"/>
  <c r="J32" i="4"/>
  <c r="I32" i="4"/>
  <c r="H32" i="4"/>
  <c r="G32" i="4"/>
  <c r="F32" i="4"/>
  <c r="E32" i="4"/>
  <c r="D32" i="4"/>
  <c r="C32" i="4"/>
  <c r="B32" i="4"/>
  <c r="T31" i="4"/>
  <c r="S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T30" i="4"/>
  <c r="S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T29" i="4"/>
  <c r="S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T28" i="4"/>
  <c r="S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T27" i="4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T25" i="4"/>
  <c r="S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T24" i="4"/>
  <c r="S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T23" i="4"/>
  <c r="S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T19" i="4"/>
  <c r="S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T18" i="4"/>
  <c r="S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T17" i="4"/>
  <c r="S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T16" i="4"/>
  <c r="S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T15" i="4"/>
  <c r="S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T14" i="4"/>
  <c r="S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T13" i="4"/>
  <c r="S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T12" i="4"/>
  <c r="S12" i="4"/>
  <c r="Q12" i="4"/>
  <c r="M12" i="4"/>
  <c r="L12" i="4"/>
  <c r="K12" i="4"/>
  <c r="J12" i="4"/>
  <c r="I12" i="4"/>
  <c r="H12" i="4"/>
  <c r="G12" i="4"/>
  <c r="F12" i="4"/>
  <c r="E12" i="4"/>
  <c r="D12" i="4"/>
  <c r="C12" i="4"/>
  <c r="B12" i="4"/>
  <c r="T11" i="4"/>
  <c r="S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T10" i="4"/>
  <c r="S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T9" i="4"/>
  <c r="S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T8" i="4"/>
  <c r="S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T7" i="4"/>
  <c r="S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T5" i="4"/>
  <c r="S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T4" i="4"/>
  <c r="S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S23" i="3"/>
  <c r="T23" i="3"/>
  <c r="B23" i="3"/>
  <c r="T39" i="3"/>
  <c r="S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T33" i="3"/>
  <c r="S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T32" i="3"/>
  <c r="S32" i="3"/>
  <c r="Q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T29" i="3"/>
  <c r="S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5" i="3"/>
  <c r="S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S4" i="3"/>
  <c r="T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S5" i="3"/>
  <c r="T5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S7" i="3"/>
  <c r="T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S8" i="3"/>
  <c r="T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Q12" i="3"/>
  <c r="S12" i="3"/>
  <c r="T12" i="3"/>
  <c r="B4" i="3"/>
  <c r="B5" i="3"/>
  <c r="B7" i="3"/>
  <c r="B8" i="3"/>
  <c r="B9" i="3"/>
  <c r="B10" i="3"/>
  <c r="B11" i="3"/>
  <c r="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S13" i="3"/>
  <c r="T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S14" i="3"/>
  <c r="T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S15" i="3"/>
  <c r="T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S16" i="3"/>
  <c r="T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S17" i="3"/>
  <c r="T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S18" i="3"/>
  <c r="T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S19" i="3"/>
  <c r="T19" i="3"/>
  <c r="B13" i="3"/>
  <c r="B14" i="3"/>
  <c r="B15" i="3"/>
  <c r="B16" i="3"/>
  <c r="B17" i="3"/>
  <c r="B18" i="3"/>
  <c r="B19" i="3"/>
  <c r="AT41" i="1" l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J41" i="1"/>
  <c r="BK41" i="1"/>
  <c r="BL41" i="1"/>
  <c r="BI42" i="1"/>
  <c r="BJ42" i="1"/>
  <c r="BK42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J43" i="1"/>
  <c r="BK43" i="1"/>
  <c r="BL43" i="1"/>
  <c r="G18" i="1" l="1"/>
  <c r="Q43" i="1"/>
  <c r="Q39" i="1" s="1"/>
  <c r="AU38" i="1"/>
  <c r="AV37" i="1"/>
  <c r="Q21" i="1"/>
  <c r="C16" i="1"/>
  <c r="BK20" i="1"/>
  <c r="BI20" i="1"/>
  <c r="BL21" i="1"/>
  <c r="BK21" i="1"/>
  <c r="BJ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J19" i="1"/>
  <c r="BK19" i="1"/>
  <c r="BL19" i="1"/>
  <c r="AU18" i="1"/>
  <c r="AV18" i="1"/>
  <c r="AW18" i="1"/>
  <c r="AX18" i="1"/>
  <c r="AZ18" i="1"/>
  <c r="BA18" i="1"/>
  <c r="BB18" i="1"/>
  <c r="BC18" i="1"/>
  <c r="BI19" i="1"/>
  <c r="BL39" i="1"/>
  <c r="BK39" i="1"/>
  <c r="BJ39" i="1"/>
  <c r="BH39" i="1"/>
  <c r="BF39" i="1"/>
  <c r="BE39" i="1"/>
  <c r="BD39" i="1"/>
  <c r="BB39" i="1"/>
  <c r="AZ39" i="1"/>
  <c r="AX39" i="1"/>
  <c r="AW39" i="1"/>
  <c r="AV39" i="1"/>
  <c r="AT39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BJ38" i="1"/>
  <c r="BG38" i="1"/>
  <c r="BD38" i="1"/>
  <c r="AV38" i="1"/>
  <c r="BK38" i="1"/>
  <c r="BE38" i="1"/>
  <c r="BB38" i="1"/>
  <c r="BA38" i="1"/>
  <c r="AX38" i="1"/>
  <c r="AW38" i="1"/>
  <c r="BK37" i="1"/>
  <c r="BJ37" i="1"/>
  <c r="BG37" i="1"/>
  <c r="BD37" i="1"/>
  <c r="BA37" i="1"/>
  <c r="AW37" i="1"/>
  <c r="AU37" i="1"/>
  <c r="AT37" i="1"/>
  <c r="BL37" i="1"/>
  <c r="BH37" i="1"/>
  <c r="BB37" i="1"/>
  <c r="AX37" i="1"/>
  <c r="BK36" i="1"/>
  <c r="BJ36" i="1"/>
  <c r="BG36" i="1"/>
  <c r="BD36" i="1"/>
  <c r="BA36" i="1"/>
  <c r="AW36" i="1"/>
  <c r="AU36" i="1"/>
  <c r="AT36" i="1"/>
  <c r="BI36" i="1"/>
  <c r="BC36" i="1"/>
  <c r="BK35" i="1"/>
  <c r="BJ35" i="1"/>
  <c r="BG35" i="1"/>
  <c r="BD35" i="1"/>
  <c r="BA35" i="1"/>
  <c r="AW35" i="1"/>
  <c r="AU35" i="1"/>
  <c r="AT35" i="1"/>
  <c r="BL35" i="1"/>
  <c r="BH35" i="1"/>
  <c r="BF35" i="1"/>
  <c r="BE35" i="1"/>
  <c r="BB35" i="1"/>
  <c r="AZ35" i="1"/>
  <c r="AV35" i="1"/>
  <c r="BK34" i="1"/>
  <c r="BJ34" i="1"/>
  <c r="BG34" i="1"/>
  <c r="BD34" i="1"/>
  <c r="BA34" i="1"/>
  <c r="AW34" i="1"/>
  <c r="AU34" i="1"/>
  <c r="AT34" i="1"/>
  <c r="BI34" i="1"/>
  <c r="BF34" i="1"/>
  <c r="BE34" i="1"/>
  <c r="BC34" i="1"/>
  <c r="AY34" i="1"/>
  <c r="BK33" i="1"/>
  <c r="BJ33" i="1"/>
  <c r="BG33" i="1"/>
  <c r="BD33" i="1"/>
  <c r="BA33" i="1"/>
  <c r="AW33" i="1"/>
  <c r="AU33" i="1"/>
  <c r="AT33" i="1"/>
  <c r="BL33" i="1"/>
  <c r="BH33" i="1"/>
  <c r="BB33" i="1"/>
  <c r="AX33" i="1"/>
  <c r="AV33" i="1"/>
  <c r="BK32" i="1"/>
  <c r="BJ32" i="1"/>
  <c r="BG32" i="1"/>
  <c r="BD32" i="1"/>
  <c r="BA32" i="1"/>
  <c r="AW32" i="1"/>
  <c r="AU32" i="1"/>
  <c r="AT32" i="1"/>
  <c r="BK31" i="1"/>
  <c r="BJ31" i="1"/>
  <c r="BG31" i="1"/>
  <c r="BD31" i="1"/>
  <c r="AZ31" i="1"/>
  <c r="AW31" i="1"/>
  <c r="AU31" i="1"/>
  <c r="AT31" i="1"/>
  <c r="BH31" i="1"/>
  <c r="BF31" i="1"/>
  <c r="BB31" i="1"/>
  <c r="AV31" i="1"/>
  <c r="BK30" i="1"/>
  <c r="BJ30" i="1"/>
  <c r="BG30" i="1"/>
  <c r="BD30" i="1"/>
  <c r="AZ30" i="1"/>
  <c r="AW30" i="1"/>
  <c r="AU30" i="1"/>
  <c r="AT30" i="1"/>
  <c r="BI30" i="1"/>
  <c r="BE30" i="1"/>
  <c r="BC30" i="1"/>
  <c r="AY30" i="1"/>
  <c r="BJ29" i="1"/>
  <c r="BG29" i="1"/>
  <c r="BC29" i="1"/>
  <c r="AZ29" i="1"/>
  <c r="AV29" i="1"/>
  <c r="AU29" i="1"/>
  <c r="AT29" i="1"/>
  <c r="BL29" i="1"/>
  <c r="BF29" i="1"/>
  <c r="BD29" i="1"/>
  <c r="BJ28" i="1"/>
  <c r="BG28" i="1"/>
  <c r="BC28" i="1"/>
  <c r="AV28" i="1"/>
  <c r="AU28" i="1"/>
  <c r="AT28" i="1"/>
  <c r="BH28" i="1"/>
  <c r="BF28" i="1"/>
  <c r="BD28" i="1"/>
  <c r="BB28" i="1"/>
  <c r="AZ28" i="1"/>
  <c r="AX28" i="1"/>
  <c r="BJ27" i="1"/>
  <c r="BF27" i="1"/>
  <c r="BC27" i="1"/>
  <c r="BE27" i="1"/>
  <c r="BB27" i="1"/>
  <c r="BA27" i="1"/>
  <c r="AX27" i="1"/>
  <c r="AT27" i="1"/>
  <c r="BJ26" i="1"/>
  <c r="BF26" i="1"/>
  <c r="BC26" i="1"/>
  <c r="AV26" i="1"/>
  <c r="AU26" i="1"/>
  <c r="AT26" i="1"/>
  <c r="BL26" i="1"/>
  <c r="BH26" i="1"/>
  <c r="BG26" i="1"/>
  <c r="BB26" i="1"/>
  <c r="AZ26" i="1"/>
  <c r="AX26" i="1"/>
  <c r="BJ25" i="1"/>
  <c r="BC25" i="1"/>
  <c r="BH25" i="1"/>
  <c r="BE25" i="1"/>
  <c r="BD25" i="1"/>
  <c r="BA25" i="1"/>
  <c r="AZ25" i="1"/>
  <c r="AW25" i="1"/>
  <c r="AV25" i="1"/>
  <c r="BJ17" i="1"/>
  <c r="BL17" i="1"/>
  <c r="BH17" i="1"/>
  <c r="BG17" i="1"/>
  <c r="BF17" i="1"/>
  <c r="BC17" i="1"/>
  <c r="BB17" i="1"/>
  <c r="AZ17" i="1"/>
  <c r="AY17" i="1"/>
  <c r="AX17" i="1"/>
  <c r="AU17" i="1"/>
  <c r="AT17" i="1"/>
  <c r="BL18" i="1"/>
  <c r="BK18" i="1"/>
  <c r="BJ18" i="1"/>
  <c r="BI18" i="1"/>
  <c r="BH18" i="1"/>
  <c r="BG18" i="1"/>
  <c r="BF18" i="1"/>
  <c r="BE18" i="1"/>
  <c r="BD18" i="1"/>
  <c r="AT18" i="1"/>
  <c r="BJ16" i="1"/>
  <c r="BG16" i="1"/>
  <c r="BD16" i="1"/>
  <c r="AV16" i="1"/>
  <c r="Q16" i="1"/>
  <c r="P16" i="1"/>
  <c r="BH16" i="1" s="1"/>
  <c r="N16" i="1"/>
  <c r="M16" i="1"/>
  <c r="K16" i="1"/>
  <c r="BC16" i="1" s="1"/>
  <c r="BB16" i="1"/>
  <c r="AZ16" i="1"/>
  <c r="G16" i="1"/>
  <c r="AY16" i="1" s="1"/>
  <c r="F16" i="1"/>
  <c r="AX16" i="1" s="1"/>
  <c r="E16" i="1"/>
  <c r="B16" i="1"/>
  <c r="BK15" i="1"/>
  <c r="BJ15" i="1"/>
  <c r="BG15" i="1"/>
  <c r="AU15" i="1"/>
  <c r="AT15" i="1"/>
  <c r="T15" i="1"/>
  <c r="P15" i="1"/>
  <c r="N15" i="1"/>
  <c r="BF15" i="1" s="1"/>
  <c r="BE15" i="1"/>
  <c r="BC15" i="1"/>
  <c r="BB15" i="1"/>
  <c r="BA15" i="1"/>
  <c r="AY15" i="1"/>
  <c r="AX15" i="1"/>
  <c r="AW15" i="1"/>
  <c r="BK14" i="1"/>
  <c r="BJ14" i="1"/>
  <c r="BG14" i="1"/>
  <c r="BD14" i="1"/>
  <c r="BA14" i="1"/>
  <c r="AW14" i="1"/>
  <c r="AU14" i="1"/>
  <c r="AT14" i="1"/>
  <c r="T14" i="1"/>
  <c r="BI14" i="1"/>
  <c r="M14" i="1"/>
  <c r="BE14" i="1" s="1"/>
  <c r="K14" i="1"/>
  <c r="AY14" i="1"/>
  <c r="AX14" i="1"/>
  <c r="BK13" i="1"/>
  <c r="BJ13" i="1"/>
  <c r="BG13" i="1"/>
  <c r="BD13" i="1"/>
  <c r="AW13" i="1"/>
  <c r="AU13" i="1"/>
  <c r="AT13" i="1"/>
  <c r="T13" i="1"/>
  <c r="P13" i="1"/>
  <c r="N13" i="1"/>
  <c r="BF13" i="1" s="1"/>
  <c r="M13" i="1"/>
  <c r="K13" i="1"/>
  <c r="J13" i="1"/>
  <c r="BB13" i="1" s="1"/>
  <c r="I13" i="1"/>
  <c r="H13" i="1"/>
  <c r="G13" i="1"/>
  <c r="F13" i="1"/>
  <c r="AX13" i="1" s="1"/>
  <c r="D13" i="1"/>
  <c r="AV13" i="1" s="1"/>
  <c r="BK12" i="1"/>
  <c r="BJ12" i="1"/>
  <c r="BG12" i="1"/>
  <c r="BD12" i="1"/>
  <c r="BA12" i="1"/>
  <c r="AW12" i="1"/>
  <c r="AU12" i="1"/>
  <c r="AT12" i="1"/>
  <c r="T12" i="1"/>
  <c r="BH12" i="1"/>
  <c r="M12" i="1"/>
  <c r="K12" i="1"/>
  <c r="J12" i="1"/>
  <c r="H12" i="1"/>
  <c r="G12" i="1"/>
  <c r="F12" i="1"/>
  <c r="AX12" i="1" s="1"/>
  <c r="D12" i="1"/>
  <c r="AV12" i="1" s="1"/>
  <c r="BK11" i="1"/>
  <c r="BJ11" i="1"/>
  <c r="BG11" i="1"/>
  <c r="BD11" i="1"/>
  <c r="BA11" i="1"/>
  <c r="AW11" i="1"/>
  <c r="AU11" i="1"/>
  <c r="AT11" i="1"/>
  <c r="T11" i="1"/>
  <c r="P11" i="1"/>
  <c r="N11" i="1"/>
  <c r="BF11" i="1" s="1"/>
  <c r="M11" i="1"/>
  <c r="BE11" i="1" s="1"/>
  <c r="K11" i="1"/>
  <c r="J11" i="1"/>
  <c r="BB11" i="1" s="1"/>
  <c r="H11" i="1"/>
  <c r="G11" i="1"/>
  <c r="AY11" i="1" s="1"/>
  <c r="F11" i="1"/>
  <c r="D11" i="1"/>
  <c r="BK10" i="1"/>
  <c r="BJ10" i="1"/>
  <c r="BG10" i="1"/>
  <c r="BD10" i="1"/>
  <c r="BA10" i="1"/>
  <c r="AW10" i="1"/>
  <c r="AU10" i="1"/>
  <c r="AT10" i="1"/>
  <c r="T10" i="1"/>
  <c r="P10" i="1"/>
  <c r="N10" i="1"/>
  <c r="BF10" i="1" s="1"/>
  <c r="M10" i="1"/>
  <c r="K10" i="1"/>
  <c r="J10" i="1"/>
  <c r="H10" i="1"/>
  <c r="AZ10" i="1" s="1"/>
  <c r="G10" i="1"/>
  <c r="F10" i="1"/>
  <c r="D10" i="1"/>
  <c r="BK9" i="1"/>
  <c r="BJ9" i="1"/>
  <c r="BG9" i="1"/>
  <c r="BD9" i="1"/>
  <c r="AZ9" i="1"/>
  <c r="AW9" i="1"/>
  <c r="AU9" i="1"/>
  <c r="AT9" i="1"/>
  <c r="T9" i="1"/>
  <c r="P9" i="1"/>
  <c r="N9" i="1"/>
  <c r="M9" i="1"/>
  <c r="BE9" i="1" s="1"/>
  <c r="K9" i="1"/>
  <c r="BC9" i="1" s="1"/>
  <c r="J9" i="1"/>
  <c r="I9" i="1"/>
  <c r="G9" i="1"/>
  <c r="AY9" i="1" s="1"/>
  <c r="F9" i="1"/>
  <c r="D9" i="1"/>
  <c r="BK8" i="1"/>
  <c r="BJ8" i="1"/>
  <c r="BG8" i="1"/>
  <c r="BD8" i="1"/>
  <c r="AZ8" i="1"/>
  <c r="AW8" i="1"/>
  <c r="AU8" i="1"/>
  <c r="AT8" i="1"/>
  <c r="T8" i="1"/>
  <c r="P8" i="1"/>
  <c r="BH8" i="1" s="1"/>
  <c r="N8" i="1"/>
  <c r="BF8" i="1" s="1"/>
  <c r="M8" i="1"/>
  <c r="K8" i="1"/>
  <c r="J8" i="1"/>
  <c r="I8" i="1"/>
  <c r="G8" i="1"/>
  <c r="F8" i="1"/>
  <c r="AX8" i="1" s="1"/>
  <c r="D8" i="1"/>
  <c r="AV8" i="1" s="1"/>
  <c r="BK7" i="1"/>
  <c r="BJ7" i="1"/>
  <c r="BG7" i="1"/>
  <c r="BD7" i="1"/>
  <c r="AZ7" i="1"/>
  <c r="AV7" i="1"/>
  <c r="AU7" i="1"/>
  <c r="AT7" i="1"/>
  <c r="T7" i="1"/>
  <c r="P7" i="1"/>
  <c r="N7" i="1"/>
  <c r="BE7" i="1"/>
  <c r="J7" i="1"/>
  <c r="I7" i="1"/>
  <c r="BA7" i="1" s="1"/>
  <c r="G7" i="1"/>
  <c r="AY7" i="1" s="1"/>
  <c r="F7" i="1"/>
  <c r="E7" i="1"/>
  <c r="BJ6" i="1"/>
  <c r="BG6" i="1"/>
  <c r="BC6" i="1"/>
  <c r="BK6" i="1"/>
  <c r="BH6" i="1"/>
  <c r="BF6" i="1"/>
  <c r="BB6" i="1"/>
  <c r="AZ6" i="1"/>
  <c r="AX6" i="1"/>
  <c r="AV6" i="1"/>
  <c r="AT6" i="1"/>
  <c r="BJ5" i="1"/>
  <c r="AU5" i="1"/>
  <c r="AT5" i="1"/>
  <c r="BL5" i="1"/>
  <c r="BF5" i="1"/>
  <c r="BD5" i="1"/>
  <c r="BB5" i="1"/>
  <c r="AZ5" i="1"/>
  <c r="AX5" i="1"/>
  <c r="BJ4" i="1"/>
  <c r="BC4" i="1"/>
  <c r="BL4" i="1"/>
  <c r="BK4" i="1"/>
  <c r="BH4" i="1"/>
  <c r="BF4" i="1"/>
  <c r="BD4" i="1"/>
  <c r="BB4" i="1"/>
  <c r="AZ4" i="1"/>
  <c r="AV4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BK17" i="1" l="1"/>
  <c r="BA39" i="1"/>
  <c r="BI43" i="1"/>
  <c r="BI41" i="1"/>
  <c r="AV17" i="1"/>
  <c r="BD17" i="1"/>
  <c r="BI39" i="1"/>
  <c r="BI21" i="1"/>
  <c r="BI4" i="1"/>
  <c r="BF12" i="1"/>
  <c r="AX10" i="1"/>
  <c r="AW17" i="1"/>
  <c r="BA17" i="1"/>
  <c r="BE17" i="1"/>
  <c r="BI17" i="1"/>
  <c r="BD26" i="1"/>
  <c r="BB29" i="1"/>
  <c r="BH29" i="1"/>
  <c r="AU39" i="1"/>
  <c r="AY39" i="1"/>
  <c r="BC39" i="1"/>
  <c r="BG39" i="1"/>
  <c r="BF14" i="1"/>
  <c r="AV15" i="1"/>
  <c r="AZ15" i="1"/>
  <c r="BD15" i="1"/>
  <c r="BI15" i="1"/>
  <c r="BL16" i="1"/>
  <c r="AU27" i="1"/>
  <c r="AY27" i="1"/>
  <c r="BI7" i="1"/>
  <c r="BE8" i="1"/>
  <c r="BL8" i="1"/>
  <c r="BB10" i="1"/>
  <c r="BE12" i="1"/>
  <c r="BL12" i="1"/>
  <c r="BE13" i="1"/>
  <c r="AW16" i="1"/>
  <c r="BA16" i="1"/>
  <c r="AX31" i="1"/>
  <c r="AY32" i="1"/>
  <c r="BE32" i="1"/>
  <c r="AZ33" i="1"/>
  <c r="BF33" i="1"/>
  <c r="AX35" i="1"/>
  <c r="AY36" i="1"/>
  <c r="BE36" i="1"/>
  <c r="AZ37" i="1"/>
  <c r="BF37" i="1"/>
  <c r="AY38" i="1"/>
  <c r="BC38" i="1"/>
  <c r="BI5" i="1"/>
  <c r="BC10" i="1"/>
  <c r="BI25" i="1"/>
  <c r="BK25" i="1"/>
  <c r="BF30" i="1"/>
  <c r="BI16" i="1"/>
  <c r="AT25" i="1"/>
  <c r="BH27" i="1"/>
  <c r="AV32" i="1"/>
  <c r="AX34" i="1"/>
  <c r="BF38" i="1"/>
  <c r="BI8" i="1"/>
  <c r="BH9" i="1"/>
  <c r="BI13" i="1"/>
  <c r="BL15" i="1"/>
  <c r="BB25" i="1"/>
  <c r="AY13" i="1"/>
  <c r="AY29" i="1"/>
  <c r="BC37" i="1"/>
  <c r="BB9" i="1"/>
  <c r="AV11" i="1"/>
  <c r="AV14" i="1"/>
  <c r="BB14" i="1"/>
  <c r="BH5" i="1"/>
  <c r="AX9" i="1"/>
  <c r="AV5" i="1"/>
  <c r="BG5" i="1"/>
  <c r="Q6" i="1"/>
  <c r="AY6" i="1"/>
  <c r="BH7" i="1"/>
  <c r="AY8" i="1"/>
  <c r="AV9" i="1"/>
  <c r="BL9" i="1"/>
  <c r="BI10" i="1"/>
  <c r="BH11" i="1"/>
  <c r="BC12" i="1"/>
  <c r="BH14" i="1"/>
  <c r="AU16" i="1"/>
  <c r="AY25" i="1"/>
  <c r="AZ27" i="1"/>
  <c r="BB30" i="1"/>
  <c r="BC33" i="1"/>
  <c r="AZ36" i="1"/>
  <c r="BH36" i="1"/>
  <c r="AY5" i="1"/>
  <c r="BB7" i="1"/>
  <c r="AY12" i="1"/>
  <c r="AW4" i="1"/>
  <c r="BE6" i="1"/>
  <c r="BA8" i="1"/>
  <c r="AZ12" i="1"/>
  <c r="BA13" i="1"/>
  <c r="BK16" i="1"/>
  <c r="AU25" i="1"/>
  <c r="BL25" i="1"/>
  <c r="AV27" i="1"/>
  <c r="BD27" i="1"/>
  <c r="BK29" i="1"/>
  <c r="AX30" i="1"/>
  <c r="BI31" i="1"/>
  <c r="BL32" i="1"/>
  <c r="AY33" i="1"/>
  <c r="AV36" i="1"/>
  <c r="AT38" i="1"/>
  <c r="BA4" i="1"/>
  <c r="BK5" i="1"/>
  <c r="AU6" i="1"/>
  <c r="AW7" i="1"/>
  <c r="BL7" i="1"/>
  <c r="BC8" i="1"/>
  <c r="BF9" i="1"/>
  <c r="AZ11" i="1"/>
  <c r="BL11" i="1"/>
  <c r="BI12" i="1"/>
  <c r="BC13" i="1"/>
  <c r="AZ14" i="1"/>
  <c r="BL14" i="1"/>
  <c r="BH15" i="1"/>
  <c r="BE16" i="1"/>
  <c r="AX25" i="1"/>
  <c r="BG25" i="1"/>
  <c r="BA26" i="1"/>
  <c r="AW27" i="1"/>
  <c r="BL27" i="1"/>
  <c r="BE28" i="1"/>
  <c r="BI29" i="1"/>
  <c r="BA31" i="1"/>
  <c r="AZ32" i="1"/>
  <c r="BH32" i="1"/>
  <c r="BB34" i="1"/>
  <c r="BI35" i="1"/>
  <c r="BL36" i="1"/>
  <c r="AY37" i="1"/>
  <c r="AT4" i="1"/>
  <c r="AY4" i="1"/>
  <c r="AW5" i="1"/>
  <c r="BC5" i="1"/>
  <c r="BD6" i="1"/>
  <c r="AW6" i="1"/>
  <c r="AU4" i="1"/>
  <c r="BG4" i="1"/>
  <c r="AX7" i="1"/>
  <c r="BC7" i="1"/>
  <c r="BB8" i="1"/>
  <c r="BA9" i="1"/>
  <c r="AX11" i="1"/>
  <c r="BC11" i="1"/>
  <c r="BI11" i="1"/>
  <c r="BE5" i="1"/>
  <c r="BL6" i="1"/>
  <c r="BA6" i="1"/>
  <c r="AY10" i="1"/>
  <c r="BL10" i="1"/>
  <c r="BE10" i="1"/>
  <c r="AX4" i="1"/>
  <c r="BE4" i="1"/>
  <c r="BA5" i="1"/>
  <c r="BF7" i="1"/>
  <c r="BI9" i="1"/>
  <c r="AV10" i="1"/>
  <c r="BH10" i="1"/>
  <c r="BB12" i="1"/>
  <c r="AZ13" i="1"/>
  <c r="BH13" i="1"/>
  <c r="BL13" i="1"/>
  <c r="BC14" i="1"/>
  <c r="AT16" i="1"/>
  <c r="BF16" i="1"/>
  <c r="BF25" i="1"/>
  <c r="AY26" i="1"/>
  <c r="BE26" i="1"/>
  <c r="BG27" i="1"/>
  <c r="BL28" i="1"/>
  <c r="AW28" i="1"/>
  <c r="BE31" i="1"/>
  <c r="BK26" i="1"/>
  <c r="BA28" i="1"/>
  <c r="AX29" i="1"/>
  <c r="AY31" i="1"/>
  <c r="BL31" i="1"/>
  <c r="AX32" i="1"/>
  <c r="BC32" i="1"/>
  <c r="BI32" i="1"/>
  <c r="AW26" i="1"/>
  <c r="BK27" i="1"/>
  <c r="BA30" i="1"/>
  <c r="AY28" i="1"/>
  <c r="BK28" i="1"/>
  <c r="AW29" i="1"/>
  <c r="BA29" i="1"/>
  <c r="BE29" i="1"/>
  <c r="AV30" i="1"/>
  <c r="BH30" i="1"/>
  <c r="BL30" i="1"/>
  <c r="BC31" i="1"/>
  <c r="BB32" i="1"/>
  <c r="BF32" i="1"/>
  <c r="BE33" i="1"/>
  <c r="BI33" i="1"/>
  <c r="AV34" i="1"/>
  <c r="AZ34" i="1"/>
  <c r="BH34" i="1"/>
  <c r="BL34" i="1"/>
  <c r="AY35" i="1"/>
  <c r="BC35" i="1"/>
  <c r="AX36" i="1"/>
  <c r="BB36" i="1"/>
  <c r="BF36" i="1"/>
  <c r="BE37" i="1"/>
  <c r="BI37" i="1"/>
  <c r="AZ38" i="1"/>
  <c r="BH38" i="1"/>
  <c r="BL38" i="1"/>
  <c r="BI6" i="1" l="1"/>
  <c r="BI38" i="1"/>
  <c r="BI28" i="1"/>
  <c r="BI27" i="1"/>
  <c r="BI26" i="1"/>
  <c r="AY18" i="1"/>
</calcChain>
</file>

<file path=xl/sharedStrings.xml><?xml version="1.0" encoding="utf-8"?>
<sst xmlns="http://schemas.openxmlformats.org/spreadsheetml/2006/main" count="1396" uniqueCount="194">
  <si>
    <t>1000 stiga tafla fyrir KVK</t>
  </si>
  <si>
    <t>GAMLA - 1000 stiga tafla fyrir KVK</t>
  </si>
  <si>
    <t>Breyting í Sekúndum</t>
  </si>
  <si>
    <t>50 skrið</t>
  </si>
  <si>
    <t>100 skrið</t>
  </si>
  <si>
    <t>200 skrið</t>
  </si>
  <si>
    <t>400 skrið</t>
  </si>
  <si>
    <t>800 skrið</t>
  </si>
  <si>
    <t>1500 skrið</t>
  </si>
  <si>
    <t>50 flug</t>
  </si>
  <si>
    <t>100 flug</t>
  </si>
  <si>
    <t>200 flug</t>
  </si>
  <si>
    <t>50 bak</t>
  </si>
  <si>
    <t>100 bak</t>
  </si>
  <si>
    <t>200 bak</t>
  </si>
  <si>
    <t>50 bringa</t>
  </si>
  <si>
    <t>100 bringa</t>
  </si>
  <si>
    <t>200 bringa</t>
  </si>
  <si>
    <t>100 fjór</t>
  </si>
  <si>
    <t>150 þrísund</t>
  </si>
  <si>
    <t>200 fjór</t>
  </si>
  <si>
    <t>400 fjór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</si>
  <si>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</si>
  <si>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</si>
  <si>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</si>
  <si>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</si>
  <si>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</si>
  <si>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</si>
  <si>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</si>
  <si>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</si>
  <si>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</si>
  <si>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</si>
  <si>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</si>
  <si>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</si>
  <si>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</si>
  <si>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</si>
  <si>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S16</t>
  </si>
  <si>
    <t>1000 stiga tafla fyrir KK</t>
  </si>
  <si>
    <t>GAMLA - 1000 stiga tafla fyrir KK</t>
  </si>
  <si>
    <t>S18</t>
  </si>
  <si>
    <t>S20</t>
  </si>
  <si>
    <t>stiga tafla fyrir KVK</t>
  </si>
  <si>
    <t>00:38.81</t>
  </si>
  <si>
    <t>00:37.14</t>
  </si>
  <si>
    <t>00:30.16</t>
  </si>
  <si>
    <t>00:29.11</t>
  </si>
  <si>
    <t>00:27.07</t>
  </si>
  <si>
    <t>00:26.54</t>
  </si>
  <si>
    <t>00:24.00</t>
  </si>
  <si>
    <t>00:23.04</t>
  </si>
  <si>
    <t>00:25.89</t>
  </si>
  <si>
    <t>00:23.53</t>
  </si>
  <si>
    <t>00:23.21</t>
  </si>
  <si>
    <t>01:19.77</t>
  </si>
  <si>
    <t>01:06.24</t>
  </si>
  <si>
    <t>01:03.71</t>
  </si>
  <si>
    <t>01:01.04</t>
  </si>
  <si>
    <t>00:57.37</t>
  </si>
  <si>
    <t>00:53.03</t>
  </si>
  <si>
    <t>00:50.64</t>
  </si>
  <si>
    <t>00:57.43</t>
  </si>
  <si>
    <t>00:51.72</t>
  </si>
  <si>
    <t>00:50.65</t>
  </si>
  <si>
    <t>03:51.71</t>
  </si>
  <si>
    <t>03:15.65</t>
  </si>
  <si>
    <t>02:44.84</t>
  </si>
  <si>
    <t>02:23.65</t>
  </si>
  <si>
    <t>04:54.42</t>
  </si>
  <si>
    <t>04:31.06</t>
  </si>
  <si>
    <t>04:25.16</t>
  </si>
  <si>
    <t>04:10.25</t>
  </si>
  <si>
    <t>03:59.62</t>
  </si>
  <si>
    <t>04:28.47</t>
  </si>
  <si>
    <t>03:57.90</t>
  </si>
  <si>
    <t>01:02.94</t>
  </si>
  <si>
    <t>00:48.62</t>
  </si>
  <si>
    <t>00:42.39</t>
  </si>
  <si>
    <t>00:40.99</t>
  </si>
  <si>
    <t>00:31.42</t>
  </si>
  <si>
    <t>02:16.78</t>
  </si>
  <si>
    <t>01:55.21</t>
  </si>
  <si>
    <t>01:12.72</t>
  </si>
  <si>
    <t>01:08.14</t>
  </si>
  <si>
    <t>01:02.55</t>
  </si>
  <si>
    <t>01:01.16</t>
  </si>
  <si>
    <t>00:57.19</t>
  </si>
  <si>
    <t>01:08.63</t>
  </si>
  <si>
    <t>00:59.40</t>
  </si>
  <si>
    <t>00:56.36</t>
  </si>
  <si>
    <t>00:57.29</t>
  </si>
  <si>
    <t>01:52.40</t>
  </si>
  <si>
    <t>00:46.37</t>
  </si>
  <si>
    <t>00:46.49</t>
  </si>
  <si>
    <t>01:31.96</t>
  </si>
  <si>
    <t>01:25.13</t>
  </si>
  <si>
    <t>01:18.90</t>
  </si>
  <si>
    <t>01:11.31</t>
  </si>
  <si>
    <t>01:07.24</t>
  </si>
  <si>
    <t>01:05.16</t>
  </si>
  <si>
    <t>01:10.73</t>
  </si>
  <si>
    <t>01:04.16</t>
  </si>
  <si>
    <t>01:02.97</t>
  </si>
  <si>
    <t>01:03.77</t>
  </si>
  <si>
    <t>00:30.62</t>
  </si>
  <si>
    <t>00:30.81</t>
  </si>
  <si>
    <t>00:28.98</t>
  </si>
  <si>
    <t>00:59.70</t>
  </si>
  <si>
    <t>00:54.15</t>
  </si>
  <si>
    <t>01:01.17</t>
  </si>
  <si>
    <t>00:56.75</t>
  </si>
  <si>
    <t>00:53.72</t>
  </si>
  <si>
    <t>00:54.46</t>
  </si>
  <si>
    <t>02:51.50</t>
  </si>
  <si>
    <t>02:21.17</t>
  </si>
  <si>
    <t>02:38.12</t>
  </si>
  <si>
    <t>02:29.01</t>
  </si>
  <si>
    <t>02:20.19</t>
  </si>
  <si>
    <t>02:14.90</t>
  </si>
  <si>
    <t>02:05.63</t>
  </si>
  <si>
    <t>02:19.02</t>
  </si>
  <si>
    <t>02:02.70</t>
  </si>
  <si>
    <t>02:08.02</t>
  </si>
  <si>
    <t>02:12.67</t>
  </si>
  <si>
    <t>00:37.43</t>
  </si>
  <si>
    <t>00:36.28</t>
  </si>
  <si>
    <t>00:32.78</t>
  </si>
  <si>
    <t>00:32.22</t>
  </si>
  <si>
    <t>00:28.97</t>
  </si>
  <si>
    <t>00:27.32</t>
  </si>
  <si>
    <t>00:27.38</t>
  </si>
  <si>
    <t>00:29.20</t>
  </si>
  <si>
    <t>00:26.72</t>
  </si>
  <si>
    <t>00:26.67</t>
  </si>
  <si>
    <t>01:30.22</t>
  </si>
  <si>
    <t>01:14.39</t>
  </si>
  <si>
    <t>01:10.89</t>
  </si>
  <si>
    <t>01:08.83</t>
  </si>
  <si>
    <t>01:03.02</t>
  </si>
  <si>
    <t>00:59.78</t>
  </si>
  <si>
    <t>00:58.14</t>
  </si>
  <si>
    <t>01:05.14</t>
  </si>
  <si>
    <t>00:58.98</t>
  </si>
  <si>
    <t>00:57.34</t>
  </si>
  <si>
    <t>02:44.73</t>
  </si>
  <si>
    <t>05:04.57</t>
  </si>
  <si>
    <t>05:04.88</t>
  </si>
  <si>
    <t>04:39.23</t>
  </si>
  <si>
    <t>04:35.56</t>
  </si>
  <si>
    <t>04:24.08</t>
  </si>
  <si>
    <t>04:54.49</t>
  </si>
  <si>
    <t>04:23.75</t>
  </si>
  <si>
    <t>01:02.04</t>
  </si>
  <si>
    <t>00:51.34</t>
  </si>
  <si>
    <t>00:44.68</t>
  </si>
  <si>
    <t>00:37.18</t>
  </si>
  <si>
    <t>01:19.57</t>
  </si>
  <si>
    <t>01:19.47</t>
  </si>
  <si>
    <t>01:08.04</t>
  </si>
  <si>
    <t>01:07.41</t>
  </si>
  <si>
    <t>01:06.70</t>
  </si>
  <si>
    <t>01:13.46</t>
  </si>
  <si>
    <t>01:07.33</t>
  </si>
  <si>
    <t>01:04.64</t>
  </si>
  <si>
    <t>01:04.23</t>
  </si>
  <si>
    <t>00:49.87</t>
  </si>
  <si>
    <t>01:44.41</t>
  </si>
  <si>
    <t>01:38.13</t>
  </si>
  <si>
    <t>01:29.87</t>
  </si>
  <si>
    <t>01:30.36</t>
  </si>
  <si>
    <t>01:13.51</t>
  </si>
  <si>
    <t>01:10.99</t>
  </si>
  <si>
    <t>01:19.78</t>
  </si>
  <si>
    <t>01:12.71</t>
  </si>
  <si>
    <t>01:09.57</t>
  </si>
  <si>
    <t>01:12.02</t>
  </si>
  <si>
    <t>00:39.54</t>
  </si>
  <si>
    <t>00:34.56</t>
  </si>
  <si>
    <t>00:32.99</t>
  </si>
  <si>
    <t>01:08.25</t>
  </si>
  <si>
    <t>01:02.48</t>
  </si>
  <si>
    <t>01:04.53</t>
  </si>
  <si>
    <t>01:02.22</t>
  </si>
  <si>
    <t>01:03.59</t>
  </si>
  <si>
    <t>02:28.69</t>
  </si>
  <si>
    <t>03:19.62</t>
  </si>
  <si>
    <t>02:56.68</t>
  </si>
  <si>
    <t>02:50.90</t>
  </si>
  <si>
    <t>02:35.30</t>
  </si>
  <si>
    <t>02:25.22</t>
  </si>
  <si>
    <t>02:24.85</t>
  </si>
  <si>
    <t>02:42.14</t>
  </si>
  <si>
    <t>02:24.56</t>
  </si>
  <si>
    <t>02:21.44</t>
  </si>
  <si>
    <t>stiga tafla fyrir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</si>
</sst>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MS Sans Serif"/>
      <family val="2"/>
    </font>
    <font>
      <sz val="12"/>
      <color theme="1"/>
      <name val="Calibri"/>
      <family val="2"/>
      <scheme val="minor"/>
    </font>
    <font>
      <sz val="12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57">
    <xf numFmtId="0" fontId="0" fillId="0" borderId="0" xfId="0"/>
    <xf numFmtId="0" fontId="3" fillId="0" borderId="0" xfId="1" applyFont="1" applyFill="1" applyAlignment="1"/>
    <xf numFmtId="0" fontId="1" fillId="0" borderId="0" xfId="1" applyFont="1" applyAlignment="1"/>
    <xf numFmtId="0" fontId="0" fillId="0" borderId="0" xfId="0" applyAlignment="1">
      <alignment vertical="top"/>
    </xf>
    <xf numFmtId="164" fontId="6" fillId="0" borderId="1" xfId="1" applyNumberFormat="1" applyFont="1" applyBorder="1" applyAlignment="1"/>
    <xf numFmtId="0" fontId="6" fillId="0" borderId="1" xfId="1" applyFont="1" applyBorder="1" applyAlignment="1"/>
    <xf numFmtId="164" fontId="6" fillId="3" borderId="1" xfId="1" applyNumberFormat="1" applyFont="1" applyFill="1" applyBorder="1" applyAlignment="1"/>
    <xf numFmtId="164" fontId="6" fillId="3" borderId="2" xfId="1" applyNumberFormat="1" applyFont="1" applyFill="1" applyBorder="1" applyAlignment="1"/>
    <xf numFmtId="164" fontId="6" fillId="3" borderId="3" xfId="1" applyNumberFormat="1" applyFont="1" applyFill="1" applyBorder="1" applyAlignment="1"/>
    <xf numFmtId="0" fontId="6" fillId="0" borderId="0" xfId="1" applyFont="1" applyAlignment="1"/>
    <xf numFmtId="164" fontId="6" fillId="7" borderId="1" xfId="1" applyNumberFormat="1" applyFont="1" applyFill="1" applyBorder="1" applyAlignment="1"/>
    <xf numFmtId="164" fontId="6" fillId="7" borderId="2" xfId="1" applyNumberFormat="1" applyFont="1" applyFill="1" applyBorder="1" applyAlignment="1"/>
    <xf numFmtId="164" fontId="6" fillId="7" borderId="3" xfId="1" applyNumberFormat="1" applyFont="1" applyFill="1" applyBorder="1" applyAlignment="1"/>
    <xf numFmtId="164" fontId="4" fillId="2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0" fontId="6" fillId="0" borderId="0" xfId="1" applyFont="1" applyFill="1" applyAlignment="1"/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8" borderId="1" xfId="1" applyNumberFormat="1" applyFont="1" applyFill="1" applyBorder="1" applyAlignment="1">
      <alignment horizontal="center"/>
    </xf>
    <xf numFmtId="164" fontId="7" fillId="8" borderId="2" xfId="1" applyNumberFormat="1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64" fontId="10" fillId="9" borderId="1" xfId="1" applyNumberFormat="1" applyFont="1" applyFill="1" applyBorder="1" applyAlignment="1">
      <alignment horizontal="center"/>
    </xf>
    <xf numFmtId="164" fontId="10" fillId="8" borderId="1" xfId="1" applyNumberFormat="1" applyFont="1" applyFill="1" applyBorder="1" applyAlignment="1">
      <alignment horizontal="center"/>
    </xf>
    <xf numFmtId="164" fontId="10" fillId="8" borderId="2" xfId="1" applyNumberFormat="1" applyFont="1" applyFill="1" applyBorder="1" applyAlignment="1">
      <alignment horizontal="center"/>
    </xf>
    <xf numFmtId="164" fontId="7" fillId="9" borderId="3" xfId="1" applyNumberFormat="1" applyFont="1" applyFill="1" applyBorder="1" applyAlignment="1">
      <alignment horizontal="center"/>
    </xf>
    <xf numFmtId="164" fontId="10" fillId="9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8" fillId="8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8" borderId="2" xfId="1" applyNumberFormat="1" applyFont="1" applyFill="1" applyBorder="1" applyAlignment="1">
      <alignment horizontal="center"/>
    </xf>
    <xf numFmtId="164" fontId="11" fillId="8" borderId="2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8" fillId="9" borderId="1" xfId="1" applyNumberFormat="1" applyFont="1" applyFill="1" applyBorder="1" applyAlignment="1">
      <alignment horizontal="center"/>
    </xf>
    <xf numFmtId="164" fontId="9" fillId="8" borderId="2" xfId="1" applyNumberFormat="1" applyFont="1" applyFill="1" applyBorder="1" applyAlignment="1">
      <alignment horizontal="center"/>
    </xf>
    <xf numFmtId="164" fontId="8" fillId="9" borderId="3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 vertical="top"/>
    </xf>
    <xf numFmtId="164" fontId="8" fillId="8" borderId="4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4" fontId="9" fillId="8" borderId="1" xfId="1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164" fontId="4" fillId="10" borderId="1" xfId="1" applyNumberFormat="1" applyFont="1" applyFill="1" applyBorder="1" applyAlignment="1">
      <alignment horizontal="center"/>
    </xf>
  </cellXfs>
  <cellStyles count="2">
    <cellStyle name="Normal 2" xfId="1" xr:uid="{00000000-0005-0000-0000-000001000000}"/>
    <cellStyle name="Venjulegt" xfId="0" builtinId="0"/>
  </cellStyles>
  <dxfs count="6">
    <dxf>
      <font>
        <color theme="3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workbookViewId="0">
      <selection activeCell="A3" sqref="A3"/>
    </sheetView>
  </sheetViews>
  <sheetFormatPr defaultRowHeight="14.5" x14ac:dyDescent="0.35"/>
  <cols>
    <col min="1" max="1" width="5.7265625" style="3" customWidth="1"/>
    <col min="2" max="9" width="9.7265625" style="34" customWidth="1"/>
    <col min="10" max="10" width="10.26953125" style="34" customWidth="1"/>
    <col min="11" max="20" width="9.7265625" style="34" customWidth="1"/>
    <col min="21" max="21" width="4.54296875" style="3" bestFit="1" customWidth="1"/>
  </cols>
  <sheetData>
    <row r="1" spans="1:21" ht="15.5" x14ac:dyDescent="0.35">
      <c r="A1" s="18">
        <v>1000</v>
      </c>
      <c r="B1" s="55" t="s">
        <v>41</v>
      </c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"/>
    </row>
    <row r="2" spans="1:21" ht="15.5" x14ac:dyDescent="0.35">
      <c r="A2" s="4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4" t="s">
        <v>10</v>
      </c>
      <c r="J2" s="14" t="s">
        <v>11</v>
      </c>
      <c r="K2" s="15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6" t="s">
        <v>17</v>
      </c>
      <c r="Q2" s="56" t="s">
        <v>18</v>
      </c>
      <c r="R2" s="56" t="s">
        <v>19</v>
      </c>
      <c r="S2" s="56" t="s">
        <v>20</v>
      </c>
      <c r="T2" s="56" t="s">
        <v>21</v>
      </c>
      <c r="U2" s="4"/>
    </row>
    <row r="3" spans="1:21" ht="15.5" x14ac:dyDescent="0.35">
      <c r="A3" s="6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 t="s">
        <v>22</v>
      </c>
    </row>
    <row r="4" spans="1:21" ht="15.5" x14ac:dyDescent="0.35">
      <c r="A4" s="6" t="s">
        <v>23</v>
      </c>
      <c r="B4" s="23">
        <v>6.2959611745142961E-4</v>
      </c>
      <c r="C4" s="23">
        <v>1.3754294564179731E-3</v>
      </c>
      <c r="D4" s="23">
        <v>3.0051444592168355E-3</v>
      </c>
      <c r="E4" s="23">
        <v>6.2895774369482469E-3</v>
      </c>
      <c r="F4" s="23">
        <v>1.2894883894350593E-2</v>
      </c>
      <c r="G4" s="23">
        <v>2.4483761478313982E-2</v>
      </c>
      <c r="H4" s="23">
        <v>6.4981128641057985E-4</v>
      </c>
      <c r="I4" s="23">
        <v>1.4757073340179682E-3</v>
      </c>
      <c r="J4" s="23">
        <v>3.2400128038343311E-3</v>
      </c>
      <c r="K4" s="23" t="s">
        <v>151</v>
      </c>
      <c r="L4" s="23">
        <v>1.5272191163550502E-3</v>
      </c>
      <c r="M4" s="23">
        <v>3.2160556173297093E-3</v>
      </c>
      <c r="N4" s="23">
        <v>7.7934796118829248E-4</v>
      </c>
      <c r="O4" s="23">
        <v>1.7057878754609286E-3</v>
      </c>
      <c r="P4" s="23">
        <v>3.69591806167622E-3</v>
      </c>
      <c r="Q4" s="23">
        <v>1.5608804115978569E-3</v>
      </c>
      <c r="R4" s="23">
        <v>3.4343749999999999E-3</v>
      </c>
      <c r="S4" s="23">
        <v>3.3546540909579338E-3</v>
      </c>
      <c r="T4" s="23">
        <v>7.0848847420516576E-3</v>
      </c>
      <c r="U4" s="6" t="s">
        <v>23</v>
      </c>
    </row>
    <row r="5" spans="1:21" ht="15.5" x14ac:dyDescent="0.35">
      <c r="A5" s="6" t="s">
        <v>24</v>
      </c>
      <c r="B5" s="22">
        <v>4.7798338490298456E-4</v>
      </c>
      <c r="C5" s="22" t="s">
        <v>133</v>
      </c>
      <c r="D5" s="22">
        <v>2.2814770944798979E-3</v>
      </c>
      <c r="E5" s="22">
        <v>4.7749873761791179E-3</v>
      </c>
      <c r="F5" s="22">
        <v>9.78967322210046E-3</v>
      </c>
      <c r="G5" s="22">
        <v>1.858783887348962E-2</v>
      </c>
      <c r="H5" s="22">
        <v>5.0421456251477348E-4</v>
      </c>
      <c r="I5" s="22">
        <v>1.1450603327187732E-3</v>
      </c>
      <c r="J5" s="22">
        <v>2.5140554997922448E-3</v>
      </c>
      <c r="K5" s="22" t="s">
        <v>152</v>
      </c>
      <c r="L5" s="22">
        <v>1.7548663704939182E-3</v>
      </c>
      <c r="M5" s="22">
        <v>3.6954408100650683E-3</v>
      </c>
      <c r="N5" s="22" t="s">
        <v>164</v>
      </c>
      <c r="O5" s="22">
        <v>1.2633370860194667E-3</v>
      </c>
      <c r="P5" s="22">
        <v>2.7372631857540135E-3</v>
      </c>
      <c r="Q5" s="22">
        <v>1.2111495296103852E-3</v>
      </c>
      <c r="R5" s="22">
        <v>2.0155092592592594E-3</v>
      </c>
      <c r="S5" s="22">
        <v>2.6030102588769232E-3</v>
      </c>
      <c r="T5" s="22">
        <v>5.4974453897435544E-3</v>
      </c>
      <c r="U5" s="6" t="s">
        <v>24</v>
      </c>
    </row>
    <row r="6" spans="1:21" ht="15.5" x14ac:dyDescent="0.35">
      <c r="A6" s="6" t="s">
        <v>25</v>
      </c>
      <c r="B6" s="23" t="s">
        <v>123</v>
      </c>
      <c r="C6" s="23">
        <v>9.4641663341626383E-4</v>
      </c>
      <c r="D6" s="23">
        <v>2.0678041238323241E-3</v>
      </c>
      <c r="E6" s="23">
        <v>4.3277833521100312E-3</v>
      </c>
      <c r="F6" s="23">
        <v>8.8728160841978435E-3</v>
      </c>
      <c r="G6" s="23">
        <v>1.6846984775227281E-2</v>
      </c>
      <c r="H6" s="23">
        <v>4.5857779764566479E-4</v>
      </c>
      <c r="I6" s="23">
        <v>1.0414202297741087E-3</v>
      </c>
      <c r="J6" s="23">
        <v>2.2865068166687849E-3</v>
      </c>
      <c r="K6" s="23" t="s">
        <v>153</v>
      </c>
      <c r="L6" s="23">
        <v>1.101152602751009E-3</v>
      </c>
      <c r="M6" s="23">
        <v>2.3642675987700077E-3</v>
      </c>
      <c r="N6" s="23">
        <v>5.5212159473523104E-4</v>
      </c>
      <c r="O6" s="23" t="s">
        <v>165</v>
      </c>
      <c r="P6" s="23">
        <v>2.6183377333945513E-3</v>
      </c>
      <c r="Q6" s="23">
        <v>1.1015276535017568E-3</v>
      </c>
      <c r="R6" s="23" t="s">
        <v>183</v>
      </c>
      <c r="S6" s="23">
        <v>2.3674102267323472E-3</v>
      </c>
      <c r="T6" s="23">
        <v>4.999868284113764E-3</v>
      </c>
      <c r="U6" s="6" t="s">
        <v>25</v>
      </c>
    </row>
    <row r="7" spans="1:21" ht="15.5" x14ac:dyDescent="0.35">
      <c r="A7" s="6" t="s">
        <v>26</v>
      </c>
      <c r="B7" s="22" t="s">
        <v>124</v>
      </c>
      <c r="C7" s="22" t="s">
        <v>134</v>
      </c>
      <c r="D7" s="22" t="s">
        <v>143</v>
      </c>
      <c r="E7" s="22">
        <v>4.0407907024262403E-3</v>
      </c>
      <c r="F7" s="22">
        <v>8.2844241082179523E-3</v>
      </c>
      <c r="G7" s="22">
        <v>1.5729793731579577E-2</v>
      </c>
      <c r="H7" s="22" t="s">
        <v>175</v>
      </c>
      <c r="I7" s="22">
        <v>1.0392879883567561E-3</v>
      </c>
      <c r="J7" s="22">
        <v>2.2818253399736208E-3</v>
      </c>
      <c r="K7" s="22" t="s">
        <v>154</v>
      </c>
      <c r="L7" s="22">
        <v>9.1631275224446091E-4</v>
      </c>
      <c r="M7" s="22">
        <v>1.9674008353238333E-3</v>
      </c>
      <c r="N7" s="22">
        <v>5.1891286362770056E-4</v>
      </c>
      <c r="O7" s="22" t="s">
        <v>166</v>
      </c>
      <c r="P7" s="22">
        <v>2.4608512764869965E-3</v>
      </c>
      <c r="Q7" s="22">
        <v>1.0750092319054654E-3</v>
      </c>
      <c r="R7" s="22"/>
      <c r="S7" s="22" t="s">
        <v>184</v>
      </c>
      <c r="T7" s="22">
        <v>4.8795003435881164E-3</v>
      </c>
      <c r="U7" s="6" t="s">
        <v>26</v>
      </c>
    </row>
    <row r="8" spans="1:21" ht="15.5" x14ac:dyDescent="0.35">
      <c r="A8" s="6" t="s">
        <v>27</v>
      </c>
      <c r="B8" s="23" t="s">
        <v>125</v>
      </c>
      <c r="C8" s="23" t="s">
        <v>135</v>
      </c>
      <c r="D8" s="23">
        <v>1.7626232738764201E-3</v>
      </c>
      <c r="E8" s="23" t="s">
        <v>144</v>
      </c>
      <c r="F8" s="23">
        <v>7.5633044516069193E-3</v>
      </c>
      <c r="G8" s="23">
        <v>1.4360590114513787E-2</v>
      </c>
      <c r="H8" s="23" t="s">
        <v>176</v>
      </c>
      <c r="I8" s="23">
        <v>9.0839132214490356E-4</v>
      </c>
      <c r="J8" s="23">
        <v>1.9944330740892342E-3</v>
      </c>
      <c r="K8" s="23">
        <v>4.3250141024401249E-4</v>
      </c>
      <c r="L8" s="23" t="s">
        <v>155</v>
      </c>
      <c r="M8" s="23">
        <v>1.977355409696032E-3</v>
      </c>
      <c r="N8" s="23">
        <v>4.752338637951845E-4</v>
      </c>
      <c r="O8" s="23" t="s">
        <v>167</v>
      </c>
      <c r="P8" s="23">
        <v>2.2537114462232387E-3</v>
      </c>
      <c r="Q8" s="23">
        <v>9.5147095027080242E-4</v>
      </c>
      <c r="R8" s="23"/>
      <c r="S8" s="23" t="s">
        <v>185</v>
      </c>
      <c r="T8" s="23">
        <v>4.3187562403824683E-3</v>
      </c>
      <c r="U8" s="6" t="s">
        <v>27</v>
      </c>
    </row>
    <row r="9" spans="1:21" ht="15.5" x14ac:dyDescent="0.35">
      <c r="A9" s="6" t="s">
        <v>28</v>
      </c>
      <c r="B9" s="22" t="s">
        <v>126</v>
      </c>
      <c r="C9" s="22" t="s">
        <v>136</v>
      </c>
      <c r="D9" s="22">
        <v>1.7355180157452908E-3</v>
      </c>
      <c r="E9" s="22" t="s">
        <v>145</v>
      </c>
      <c r="F9" s="22">
        <v>7.4469975115344271E-3</v>
      </c>
      <c r="G9" s="22">
        <v>1.413975591373009E-2</v>
      </c>
      <c r="H9" s="22" t="s">
        <v>177</v>
      </c>
      <c r="I9" s="22">
        <v>8.6712470247570514E-4</v>
      </c>
      <c r="J9" s="22">
        <v>1.9038294882582128E-3</v>
      </c>
      <c r="K9" s="22">
        <v>4.3195786190890629E-4</v>
      </c>
      <c r="L9" s="22" t="s">
        <v>156</v>
      </c>
      <c r="M9" s="22">
        <v>1.9748703582825643E-3</v>
      </c>
      <c r="N9" s="22">
        <v>4.7782499090389297E-4</v>
      </c>
      <c r="O9" s="22" t="s">
        <v>168</v>
      </c>
      <c r="P9" s="22">
        <v>2.265999402255834E-3</v>
      </c>
      <c r="Q9" s="22">
        <v>9.2034404234367297E-4</v>
      </c>
      <c r="R9" s="22"/>
      <c r="S9" s="22" t="s">
        <v>186</v>
      </c>
      <c r="T9" s="22">
        <v>4.1774702370464337E-3</v>
      </c>
      <c r="U9" s="6" t="s">
        <v>28</v>
      </c>
    </row>
    <row r="10" spans="1:21" ht="15.5" x14ac:dyDescent="0.35">
      <c r="A10" s="6" t="s">
        <v>29</v>
      </c>
      <c r="B10" s="23" t="s">
        <v>127</v>
      </c>
      <c r="C10" s="23" t="s">
        <v>137</v>
      </c>
      <c r="D10" s="23">
        <v>1.5794133976180633E-3</v>
      </c>
      <c r="E10" s="23" t="s">
        <v>146</v>
      </c>
      <c r="F10" s="23">
        <v>6.7771625157661622E-3</v>
      </c>
      <c r="G10" s="23">
        <v>1.2867927458306561E-2</v>
      </c>
      <c r="H10" s="23">
        <v>3.4783712098453905E-4</v>
      </c>
      <c r="I10" s="23" t="s">
        <v>178</v>
      </c>
      <c r="J10" s="23">
        <v>1.7343446462188576E-3</v>
      </c>
      <c r="K10" s="23">
        <v>3.6983028720626623E-4</v>
      </c>
      <c r="L10" s="23" t="s">
        <v>157</v>
      </c>
      <c r="M10" s="23">
        <v>1.6908289817232371E-3</v>
      </c>
      <c r="N10" s="23">
        <v>3.8872194645136321E-4</v>
      </c>
      <c r="O10" s="23" t="s">
        <v>169</v>
      </c>
      <c r="P10" s="23">
        <v>1.8434441795022842E-3</v>
      </c>
      <c r="Q10" s="23">
        <v>8.363337026095519E-4</v>
      </c>
      <c r="R10" s="23"/>
      <c r="S10" s="23" t="s">
        <v>187</v>
      </c>
      <c r="T10" s="23">
        <v>3.796144691710422E-3</v>
      </c>
      <c r="U10" s="6" t="s">
        <v>29</v>
      </c>
    </row>
    <row r="11" spans="1:21" ht="15.5" x14ac:dyDescent="0.35">
      <c r="A11" s="6" t="s">
        <v>30</v>
      </c>
      <c r="B11" s="22" t="s">
        <v>128</v>
      </c>
      <c r="C11" s="22" t="s">
        <v>138</v>
      </c>
      <c r="D11" s="22">
        <v>1.5149528096536436E-3</v>
      </c>
      <c r="E11" s="22" t="s">
        <v>147</v>
      </c>
      <c r="F11" s="22">
        <v>6.5005662293502386E-3</v>
      </c>
      <c r="G11" s="22">
        <v>1.2342748824836132E-2</v>
      </c>
      <c r="H11" s="22">
        <v>3.1843023178189009E-4</v>
      </c>
      <c r="I11" s="22" t="s">
        <v>179</v>
      </c>
      <c r="J11" s="22">
        <v>1.5877194651392559E-3</v>
      </c>
      <c r="K11" s="22">
        <v>3.6640593269509714E-4</v>
      </c>
      <c r="L11" s="22" t="s">
        <v>158</v>
      </c>
      <c r="M11" s="22">
        <v>1.6751731578183925E-3</v>
      </c>
      <c r="N11" s="22">
        <v>3.7539614989229048E-4</v>
      </c>
      <c r="O11" s="22" t="s">
        <v>170</v>
      </c>
      <c r="P11" s="22">
        <v>1.7802489770489341E-3</v>
      </c>
      <c r="Q11" s="22">
        <v>7.8205009847365822E-4</v>
      </c>
      <c r="R11" s="22"/>
      <c r="S11" s="22" t="s">
        <v>188</v>
      </c>
      <c r="T11" s="22">
        <v>3.5497497239548453E-3</v>
      </c>
      <c r="U11" s="6" t="s">
        <v>30</v>
      </c>
    </row>
    <row r="12" spans="1:21" ht="16" thickBot="1" x14ac:dyDescent="0.4">
      <c r="A12" s="7" t="s">
        <v>31</v>
      </c>
      <c r="B12" s="24" t="s">
        <v>129</v>
      </c>
      <c r="C12" s="24" t="s">
        <v>139</v>
      </c>
      <c r="D12" s="24">
        <v>1.4810719214289113E-3</v>
      </c>
      <c r="E12" s="24" t="s">
        <v>148</v>
      </c>
      <c r="F12" s="24">
        <v>6.3551854911446451E-3</v>
      </c>
      <c r="G12" s="24">
        <v>1.2066711650176002E-2</v>
      </c>
      <c r="H12" s="24">
        <v>3.2887808669790922E-4</v>
      </c>
      <c r="I12" s="24" t="s">
        <v>180</v>
      </c>
      <c r="J12" s="24">
        <v>1.6398133336337419E-3</v>
      </c>
      <c r="K12" s="24">
        <v>3.6254673951584303E-4</v>
      </c>
      <c r="L12" s="24" t="s">
        <v>159</v>
      </c>
      <c r="M12" s="24">
        <v>1.6575292927827735E-3</v>
      </c>
      <c r="N12" s="24"/>
      <c r="O12" s="24"/>
      <c r="P12" s="24"/>
      <c r="Q12" s="24">
        <v>7.8005754554406686E-4</v>
      </c>
      <c r="R12" s="24"/>
      <c r="S12" s="24" t="s">
        <v>189</v>
      </c>
      <c r="T12" s="24">
        <v>3.540705464225722E-3</v>
      </c>
      <c r="U12" s="7" t="s">
        <v>31</v>
      </c>
    </row>
    <row r="13" spans="1:21" ht="15.5" x14ac:dyDescent="0.35">
      <c r="A13" s="8" t="s">
        <v>32</v>
      </c>
      <c r="B13" s="25" t="s">
        <v>130</v>
      </c>
      <c r="C13" s="25" t="s">
        <v>140</v>
      </c>
      <c r="D13" s="25">
        <v>1.629648543228181E-3</v>
      </c>
      <c r="E13" s="25" t="s">
        <v>149</v>
      </c>
      <c r="F13" s="25">
        <v>6.9927183330818722E-3</v>
      </c>
      <c r="G13" s="25">
        <v>1.3277207391314182E-2</v>
      </c>
      <c r="H13" s="25">
        <v>3.5566158602316219E-4</v>
      </c>
      <c r="I13" s="25">
        <v>8.0769974590933413E-4</v>
      </c>
      <c r="J13" s="25">
        <v>1.7733580758690698E-3</v>
      </c>
      <c r="K13" s="25">
        <v>3.9929060696902296E-4</v>
      </c>
      <c r="L13" s="25" t="s">
        <v>160</v>
      </c>
      <c r="M13" s="25">
        <v>1.8255187683331718E-3</v>
      </c>
      <c r="N13" s="25">
        <v>4.21877797413818E-4</v>
      </c>
      <c r="O13" s="25" t="s">
        <v>171</v>
      </c>
      <c r="P13" s="25">
        <v>2.000679861796929E-3</v>
      </c>
      <c r="Q13" s="25">
        <v>8.731690054160511E-4</v>
      </c>
      <c r="R13" s="25"/>
      <c r="S13" s="25" t="s">
        <v>190</v>
      </c>
      <c r="T13" s="25">
        <v>3.963341276973135E-3</v>
      </c>
      <c r="U13" s="8" t="s">
        <v>32</v>
      </c>
    </row>
    <row r="14" spans="1:21" ht="15.5" x14ac:dyDescent="0.35">
      <c r="A14" s="6" t="s">
        <v>33</v>
      </c>
      <c r="B14" s="23" t="s">
        <v>131</v>
      </c>
      <c r="C14" s="23" t="s">
        <v>141</v>
      </c>
      <c r="D14" s="23">
        <v>1.4838084803503676E-3</v>
      </c>
      <c r="E14" s="23">
        <v>3.105517377090175E-3</v>
      </c>
      <c r="F14" s="23">
        <v>6.3669278915653637E-3</v>
      </c>
      <c r="G14" s="23">
        <v>1.2089007169347733E-2</v>
      </c>
      <c r="H14" s="23">
        <v>3.2355177843727042E-4</v>
      </c>
      <c r="I14" s="23">
        <v>7.3477906949241743E-4</v>
      </c>
      <c r="J14" s="23">
        <v>1.61325592023921E-3</v>
      </c>
      <c r="K14" s="23">
        <v>3.6597109402701218E-4</v>
      </c>
      <c r="L14" s="23" t="s">
        <v>161</v>
      </c>
      <c r="M14" s="23">
        <v>1.6731851166876185E-3</v>
      </c>
      <c r="N14" s="23">
        <v>3.8449153484530828E-4</v>
      </c>
      <c r="O14" s="23" t="s">
        <v>172</v>
      </c>
      <c r="P14" s="23">
        <v>1.823382210469474E-3</v>
      </c>
      <c r="Q14" s="23">
        <v>7.7849581486952259E-4</v>
      </c>
      <c r="R14" s="23"/>
      <c r="S14" s="23" t="s">
        <v>191</v>
      </c>
      <c r="T14" s="23">
        <v>3.5336167201137072E-3</v>
      </c>
      <c r="U14" s="6" t="s">
        <v>33</v>
      </c>
    </row>
    <row r="15" spans="1:21" ht="15.5" x14ac:dyDescent="0.35">
      <c r="A15" s="6" t="s">
        <v>34</v>
      </c>
      <c r="B15" s="22" t="s">
        <v>132</v>
      </c>
      <c r="C15" s="22" t="s">
        <v>142</v>
      </c>
      <c r="D15" s="22">
        <v>1.4606456188588658E-3</v>
      </c>
      <c r="E15" s="22" t="s">
        <v>150</v>
      </c>
      <c r="F15" s="22">
        <v>6.2675375249299841E-3</v>
      </c>
      <c r="G15" s="22">
        <v>1.1900292788521942E-2</v>
      </c>
      <c r="H15" s="22">
        <v>3.1710513798766321E-4</v>
      </c>
      <c r="I15" s="22" t="s">
        <v>181</v>
      </c>
      <c r="J15" s="22">
        <v>1.5811124379155647E-3</v>
      </c>
      <c r="K15" s="22">
        <v>3.5134964381265503E-4</v>
      </c>
      <c r="L15" s="22" t="s">
        <v>162</v>
      </c>
      <c r="M15" s="22">
        <v>1.6063372336653445E-3</v>
      </c>
      <c r="N15" s="22">
        <v>3.6788716929154309E-4</v>
      </c>
      <c r="O15" s="22" t="s">
        <v>173</v>
      </c>
      <c r="P15" s="22">
        <v>1.7446389820156968E-3</v>
      </c>
      <c r="Q15" s="22">
        <v>7.6169374692269831E-4</v>
      </c>
      <c r="R15" s="22"/>
      <c r="S15" s="22" t="s">
        <v>192</v>
      </c>
      <c r="T15" s="22">
        <v>3.4573516110465051E-3</v>
      </c>
      <c r="U15" s="6" t="s">
        <v>34</v>
      </c>
    </row>
    <row r="16" spans="1:21" ht="15.5" x14ac:dyDescent="0.35">
      <c r="A16" s="6" t="s">
        <v>35</v>
      </c>
      <c r="B16" s="23">
        <v>2.9650933793591789E-4</v>
      </c>
      <c r="C16" s="23">
        <v>6.4776078853681098E-4</v>
      </c>
      <c r="D16" s="23">
        <v>1.4152777777777777E-3</v>
      </c>
      <c r="E16" s="23">
        <v>2.9620869475423376E-3</v>
      </c>
      <c r="F16" s="23">
        <v>6.0728670020259246E-3</v>
      </c>
      <c r="G16" s="23">
        <v>1.1530668161523183E-2</v>
      </c>
      <c r="H16" s="23">
        <v>3.2408736298031998E-4</v>
      </c>
      <c r="I16" s="23" t="s">
        <v>182</v>
      </c>
      <c r="J16" s="23">
        <v>1.6159263890557825E-3</v>
      </c>
      <c r="K16" s="23">
        <v>3.4912109563871963E-4</v>
      </c>
      <c r="L16" s="23" t="s">
        <v>163</v>
      </c>
      <c r="M16" s="23">
        <v>1.5961485228701282E-3</v>
      </c>
      <c r="N16" s="23">
        <v>3.8084280483508605E-4</v>
      </c>
      <c r="O16" s="23" t="s">
        <v>174</v>
      </c>
      <c r="P16" s="23">
        <v>1.8060787621786761E-3</v>
      </c>
      <c r="Q16" s="23">
        <v>7.9330532988675518E-4</v>
      </c>
      <c r="R16" s="23"/>
      <c r="S16" s="23">
        <v>1.7049768518518516E-3</v>
      </c>
      <c r="T16" s="23">
        <v>3.6008375694517852E-3</v>
      </c>
      <c r="U16" s="6" t="s">
        <v>35</v>
      </c>
    </row>
    <row r="17" spans="1:21" ht="15.5" x14ac:dyDescent="0.35">
      <c r="A17" s="6" t="s">
        <v>36</v>
      </c>
      <c r="B17" s="25">
        <v>3.4000000000000002E-4</v>
      </c>
      <c r="C17" s="25">
        <v>7.9736689814814807E-4</v>
      </c>
      <c r="D17" s="25">
        <v>1.737384259259259E-3</v>
      </c>
      <c r="E17" s="25">
        <v>3.7278009259259256E-3</v>
      </c>
      <c r="F17" s="25">
        <v>7.6796122685185188E-3</v>
      </c>
      <c r="G17" s="25">
        <v>1.4816660879629628E-2</v>
      </c>
      <c r="H17" s="25">
        <v>3.8092592592592589E-4</v>
      </c>
      <c r="I17" s="25">
        <v>9.1315972222222222E-4</v>
      </c>
      <c r="J17" s="25">
        <v>1.9997627314814817E-3</v>
      </c>
      <c r="K17" s="25">
        <v>4.304108796296296E-4</v>
      </c>
      <c r="L17" s="25">
        <v>9.2221064814814802E-4</v>
      </c>
      <c r="M17" s="25">
        <v>1.942013888888889E-3</v>
      </c>
      <c r="N17" s="25">
        <v>4.622858796296296E-4</v>
      </c>
      <c r="O17" s="25">
        <v>1.0301331018518517E-3</v>
      </c>
      <c r="P17" s="25">
        <v>2.1942592592592591E-3</v>
      </c>
      <c r="Q17" s="25">
        <v>9.4859251907927127E-4</v>
      </c>
      <c r="R17" s="25"/>
      <c r="S17" s="25">
        <v>2.0387210648148148E-3</v>
      </c>
      <c r="T17" s="25">
        <v>4.4087847222222219E-3</v>
      </c>
      <c r="U17" s="6" t="s">
        <v>36</v>
      </c>
    </row>
    <row r="18" spans="1:21" ht="15.5" x14ac:dyDescent="0.35">
      <c r="A18" s="6" t="s">
        <v>39</v>
      </c>
      <c r="B18" s="23">
        <v>3.0266203703703699E-4</v>
      </c>
      <c r="C18" s="23">
        <v>6.6307870370370359E-4</v>
      </c>
      <c r="D18" s="23">
        <v>1.4425925925925925E-3</v>
      </c>
      <c r="E18" s="23">
        <v>3.0780092592592591E-3</v>
      </c>
      <c r="F18" s="23">
        <v>6.3626157407407407E-3</v>
      </c>
      <c r="G18" s="23">
        <v>1.1877845655717716E-2</v>
      </c>
      <c r="H18" s="23">
        <v>3.2222222222222222E-4</v>
      </c>
      <c r="I18" s="23">
        <v>7.3715277777777787E-4</v>
      </c>
      <c r="J18" s="23">
        <v>1.6207175925925927E-3</v>
      </c>
      <c r="K18" s="23">
        <v>3.3958333333333328E-4</v>
      </c>
      <c r="L18" s="23">
        <v>7.2465277777777795E-4</v>
      </c>
      <c r="M18" s="23">
        <v>1.5873842592592591E-3</v>
      </c>
      <c r="N18" s="23">
        <v>3.7002314814814813E-4</v>
      </c>
      <c r="O18" s="23">
        <v>8.278935185185185E-4</v>
      </c>
      <c r="P18" s="23">
        <v>1.8015046296296297E-3</v>
      </c>
      <c r="Q18" s="23">
        <v>7.5043851550960113E-4</v>
      </c>
      <c r="R18" s="23"/>
      <c r="S18" s="23">
        <v>1.6128472222222221E-3</v>
      </c>
      <c r="T18" s="23">
        <v>3.4833333333333331E-3</v>
      </c>
      <c r="U18" s="6" t="s">
        <v>39</v>
      </c>
    </row>
    <row r="19" spans="1:21" ht="15.5" x14ac:dyDescent="0.35">
      <c r="A19" s="6" t="s">
        <v>40</v>
      </c>
      <c r="B19" s="25">
        <v>2.7395833333333336E-4</v>
      </c>
      <c r="C19" s="25">
        <v>5.9849537037037044E-4</v>
      </c>
      <c r="D19" s="25">
        <v>1.3076388888888888E-3</v>
      </c>
      <c r="E19" s="25">
        <v>2.7368055555555553E-3</v>
      </c>
      <c r="F19" s="25">
        <v>5.6109953703703704E-3</v>
      </c>
      <c r="G19" s="25">
        <v>1.0653703703703705E-2</v>
      </c>
      <c r="H19" s="25">
        <v>2.8275462962962965E-4</v>
      </c>
      <c r="I19" s="25">
        <v>6.4212962962962954E-4</v>
      </c>
      <c r="J19" s="25">
        <v>1.4098379629629628E-3</v>
      </c>
      <c r="K19" s="25">
        <v>3.1226851851851853E-4</v>
      </c>
      <c r="L19" s="25">
        <v>6.6493055555555565E-4</v>
      </c>
      <c r="M19" s="25">
        <v>1.427662037037037E-3</v>
      </c>
      <c r="N19" s="25">
        <v>3.3912037037037032E-4</v>
      </c>
      <c r="O19" s="25">
        <v>7.4224537037037043E-4</v>
      </c>
      <c r="P19" s="25">
        <v>1.6082175925925925E-3</v>
      </c>
      <c r="Q19" s="25">
        <v>6.7919128508124073E-4</v>
      </c>
      <c r="R19" s="25"/>
      <c r="S19" s="25">
        <v>1.4597222222222223E-3</v>
      </c>
      <c r="T19" s="25">
        <v>3.0828703703703699E-3</v>
      </c>
      <c r="U19" s="6" t="s">
        <v>40</v>
      </c>
    </row>
    <row r="20" spans="1:21" x14ac:dyDescent="0.3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"/>
    </row>
    <row r="21" spans="1:21" ht="15.5" x14ac:dyDescent="0.35">
      <c r="A21" s="18">
        <v>1000</v>
      </c>
      <c r="B21" s="55" t="s">
        <v>193</v>
      </c>
      <c r="C21" s="26"/>
      <c r="D21" s="27"/>
      <c r="E21" s="27"/>
      <c r="F21" s="27"/>
      <c r="G21" s="27"/>
      <c r="H21" s="27"/>
      <c r="I21" s="27"/>
      <c r="J21" s="27"/>
      <c r="K21" s="27"/>
      <c r="L21" s="21"/>
      <c r="M21" s="21"/>
      <c r="N21" s="21"/>
      <c r="O21" s="21"/>
      <c r="P21" s="21"/>
      <c r="Q21" s="21"/>
      <c r="R21" s="21"/>
      <c r="S21" s="21"/>
      <c r="T21" s="21"/>
      <c r="U21" s="2"/>
    </row>
    <row r="22" spans="1:21" ht="15.5" x14ac:dyDescent="0.35">
      <c r="A22" s="4"/>
      <c r="B22" s="13" t="s">
        <v>3</v>
      </c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4" t="s">
        <v>9</v>
      </c>
      <c r="I22" s="14" t="s">
        <v>10</v>
      </c>
      <c r="J22" s="14" t="s">
        <v>11</v>
      </c>
      <c r="K22" s="15" t="s">
        <v>12</v>
      </c>
      <c r="L22" s="15" t="s">
        <v>13</v>
      </c>
      <c r="M22" s="15" t="s">
        <v>14</v>
      </c>
      <c r="N22" s="16" t="s">
        <v>15</v>
      </c>
      <c r="O22" s="16" t="s">
        <v>16</v>
      </c>
      <c r="P22" s="16" t="s">
        <v>17</v>
      </c>
      <c r="Q22" s="56" t="s">
        <v>18</v>
      </c>
      <c r="R22" s="56" t="s">
        <v>19</v>
      </c>
      <c r="S22" s="56" t="s">
        <v>20</v>
      </c>
      <c r="T22" s="56" t="s">
        <v>21</v>
      </c>
      <c r="U22" s="4"/>
    </row>
    <row r="23" spans="1:21" ht="15.5" x14ac:dyDescent="0.35">
      <c r="A23" s="10" t="s">
        <v>22</v>
      </c>
      <c r="B23" s="28">
        <v>6.3922305978402285E-4</v>
      </c>
      <c r="C23" s="28">
        <v>1.4340484808449791E-3</v>
      </c>
      <c r="D23" s="28">
        <v>3.1181612672391366E-3</v>
      </c>
      <c r="E23" s="28">
        <v>6.7275857851109479E-3</v>
      </c>
      <c r="F23" s="28">
        <v>1.3821402668079984E-2</v>
      </c>
      <c r="G23" s="28">
        <v>2.6627263009712084E-2</v>
      </c>
      <c r="H23" s="28">
        <v>6.8079854334721144E-4</v>
      </c>
      <c r="I23" s="28">
        <v>1.5116968104409343E-3</v>
      </c>
      <c r="J23" s="28">
        <v>3.3850391874646036E-3</v>
      </c>
      <c r="K23" s="28" t="s">
        <v>74</v>
      </c>
      <c r="L23" s="28" t="s">
        <v>79</v>
      </c>
      <c r="M23" s="28">
        <v>3.421417735582394E-3</v>
      </c>
      <c r="N23" s="28">
        <v>7.9329691063583906E-4</v>
      </c>
      <c r="O23" s="28">
        <v>1.7388334596133538E-3</v>
      </c>
      <c r="P23" s="28">
        <v>3.8555146963156852E-3</v>
      </c>
      <c r="Q23" s="28">
        <v>1.6104195106365032E-3</v>
      </c>
      <c r="R23" s="28">
        <v>4.3145833333333335E-3</v>
      </c>
      <c r="S23" s="28">
        <v>3.4850037692672696E-3</v>
      </c>
      <c r="T23" s="28">
        <v>7.4542396412116772E-3</v>
      </c>
      <c r="U23" s="10" t="s">
        <v>22</v>
      </c>
    </row>
    <row r="24" spans="1:21" ht="15.5" x14ac:dyDescent="0.35">
      <c r="A24" s="10" t="s">
        <v>23</v>
      </c>
      <c r="B24" s="23">
        <v>5.4977488425925918E-4</v>
      </c>
      <c r="C24" s="23">
        <v>1.2333782793209876E-3</v>
      </c>
      <c r="D24" s="23" t="s">
        <v>63</v>
      </c>
      <c r="E24" s="23">
        <v>5.7861768904320984E-3</v>
      </c>
      <c r="F24" s="23">
        <v>1.1887337191358024E-2</v>
      </c>
      <c r="G24" s="23">
        <v>2.290123958333333E-2</v>
      </c>
      <c r="H24" s="23">
        <v>5.3634924879042889E-4</v>
      </c>
      <c r="I24" s="23">
        <v>1.1909506220335296E-3</v>
      </c>
      <c r="J24" s="23">
        <v>2.6668142037972243E-3</v>
      </c>
      <c r="K24" s="23" t="s">
        <v>75</v>
      </c>
      <c r="L24" s="23" t="s">
        <v>80</v>
      </c>
      <c r="M24" s="23">
        <v>2.7622760442975011E-3</v>
      </c>
      <c r="N24" s="23" t="s">
        <v>91</v>
      </c>
      <c r="O24" s="23">
        <v>1.1763744380218371E-3</v>
      </c>
      <c r="P24" s="23">
        <v>2.6083745450652968E-3</v>
      </c>
      <c r="Q24" s="23">
        <v>1.2687267080811336E-3</v>
      </c>
      <c r="R24" s="23">
        <v>3.048263888888889E-3</v>
      </c>
      <c r="S24" s="23">
        <v>2.7455686736465594E-3</v>
      </c>
      <c r="T24" s="23">
        <v>5.8726268893155896E-3</v>
      </c>
      <c r="U24" s="10" t="s">
        <v>23</v>
      </c>
    </row>
    <row r="25" spans="1:21" ht="15.5" x14ac:dyDescent="0.35">
      <c r="A25" s="10" t="s">
        <v>24</v>
      </c>
      <c r="B25" s="28" t="s">
        <v>42</v>
      </c>
      <c r="C25" s="28">
        <v>1.0245781932211684E-3</v>
      </c>
      <c r="D25" s="28" t="s">
        <v>64</v>
      </c>
      <c r="E25" s="28">
        <v>4.8066280746574827E-3</v>
      </c>
      <c r="F25" s="28">
        <v>9.8749156409966878E-3</v>
      </c>
      <c r="G25" s="28">
        <v>1.9024261305894311E-2</v>
      </c>
      <c r="H25" s="28">
        <v>4.73418030494635E-4</v>
      </c>
      <c r="I25" s="28">
        <v>1.0512133636263897E-3</v>
      </c>
      <c r="J25" s="28">
        <v>2.3539101264782635E-3</v>
      </c>
      <c r="K25" s="28" t="s">
        <v>76</v>
      </c>
      <c r="L25" s="28">
        <v>1.0688616071428572E-3</v>
      </c>
      <c r="M25" s="28">
        <v>2.3071743697478998E-3</v>
      </c>
      <c r="N25" s="28" t="s">
        <v>92</v>
      </c>
      <c r="O25" s="28">
        <v>1.17941875401413E-3</v>
      </c>
      <c r="P25" s="28">
        <v>2.6151247056304863E-3</v>
      </c>
      <c r="Q25" s="28">
        <v>1.1198637841486063E-3</v>
      </c>
      <c r="R25" s="28" t="s">
        <v>112</v>
      </c>
      <c r="S25" s="28">
        <v>2.4234241345481985E-3</v>
      </c>
      <c r="T25" s="28">
        <v>5.1835766751599371E-3</v>
      </c>
      <c r="U25" s="10" t="s">
        <v>24</v>
      </c>
    </row>
    <row r="26" spans="1:21" ht="15.5" x14ac:dyDescent="0.35">
      <c r="A26" s="10" t="s">
        <v>25</v>
      </c>
      <c r="B26" s="23" t="s">
        <v>43</v>
      </c>
      <c r="C26" s="23" t="s">
        <v>53</v>
      </c>
      <c r="D26" s="23" t="s">
        <v>65</v>
      </c>
      <c r="E26" s="23">
        <v>4.3239275286133493E-3</v>
      </c>
      <c r="F26" s="23">
        <v>8.8832376709077464E-3</v>
      </c>
      <c r="G26" s="23">
        <v>1.7113769963978731E-2</v>
      </c>
      <c r="H26" s="23">
        <v>4.3466494620082453E-4</v>
      </c>
      <c r="I26" s="23">
        <v>9.6516307093088335E-4</v>
      </c>
      <c r="J26" s="23">
        <v>2.1612235964444228E-3</v>
      </c>
      <c r="K26" s="23" t="s">
        <v>77</v>
      </c>
      <c r="L26" s="23">
        <v>1.0335606812169312E-3</v>
      </c>
      <c r="M26" s="23">
        <v>2.2309761126672895E-3</v>
      </c>
      <c r="N26" s="23">
        <v>4.8558246405688371E-4</v>
      </c>
      <c r="O26" s="23" t="s">
        <v>93</v>
      </c>
      <c r="P26" s="23">
        <v>2.3599869120175024E-3</v>
      </c>
      <c r="Q26" s="23">
        <v>1.028193900812407E-3</v>
      </c>
      <c r="R26" s="23" t="s">
        <v>113</v>
      </c>
      <c r="S26" s="23">
        <v>2.2250473222673547E-3</v>
      </c>
      <c r="T26" s="23">
        <v>4.7592591145760683E-3</v>
      </c>
      <c r="U26" s="10" t="s">
        <v>25</v>
      </c>
    </row>
    <row r="27" spans="1:21" ht="15.5" x14ac:dyDescent="0.35">
      <c r="A27" s="10" t="s">
        <v>26</v>
      </c>
      <c r="B27" s="28" t="s">
        <v>44</v>
      </c>
      <c r="C27" s="28" t="s">
        <v>54</v>
      </c>
      <c r="D27" s="28" t="s">
        <v>66</v>
      </c>
      <c r="E27" s="28">
        <v>3.6192439334894206E-3</v>
      </c>
      <c r="F27" s="28">
        <v>7.4355094615769389E-3</v>
      </c>
      <c r="G27" s="28">
        <v>1.43246869221064E-2</v>
      </c>
      <c r="H27" s="28" t="s">
        <v>103</v>
      </c>
      <c r="I27" s="28">
        <v>7.8693257413228225E-4</v>
      </c>
      <c r="J27" s="28">
        <v>1.762124245372449E-3</v>
      </c>
      <c r="K27" s="28" t="s">
        <v>78</v>
      </c>
      <c r="L27" s="28">
        <v>7.922536375661375E-4</v>
      </c>
      <c r="M27" s="28">
        <v>1.7101065981948336E-3</v>
      </c>
      <c r="N27" s="28">
        <v>4.4951756377949675E-4</v>
      </c>
      <c r="O27" s="28" t="s">
        <v>94</v>
      </c>
      <c r="P27" s="28">
        <v>2.1847073273167684E-3</v>
      </c>
      <c r="Q27" s="28">
        <v>8.5914357836936546E-4</v>
      </c>
      <c r="R27" s="29"/>
      <c r="S27" s="28">
        <v>1.859216551453485E-3</v>
      </c>
      <c r="T27" s="28">
        <v>3.9767663500562978E-3</v>
      </c>
      <c r="U27" s="10" t="s">
        <v>26</v>
      </c>
    </row>
    <row r="28" spans="1:21" ht="15.5" x14ac:dyDescent="0.35">
      <c r="A28" s="10" t="s">
        <v>27</v>
      </c>
      <c r="B28" s="23" t="s">
        <v>45</v>
      </c>
      <c r="C28" s="23" t="s">
        <v>55</v>
      </c>
      <c r="D28" s="23">
        <v>1.6087574212406708E-3</v>
      </c>
      <c r="E28" s="23" t="s">
        <v>67</v>
      </c>
      <c r="F28" s="23">
        <v>7.1308961303071768E-3</v>
      </c>
      <c r="G28" s="23">
        <v>1.3737842049500482E-2</v>
      </c>
      <c r="H28" s="23" t="s">
        <v>104</v>
      </c>
      <c r="I28" s="23">
        <v>7.9181556528463786E-4</v>
      </c>
      <c r="J28" s="23">
        <v>1.7730583932046096E-3</v>
      </c>
      <c r="K28" s="23">
        <v>3.8633879781420772E-4</v>
      </c>
      <c r="L28" s="23" t="s">
        <v>81</v>
      </c>
      <c r="M28" s="23">
        <v>1.8167663130826107E-3</v>
      </c>
      <c r="N28" s="23">
        <v>4.1662088314580392E-4</v>
      </c>
      <c r="O28" s="23" t="s">
        <v>95</v>
      </c>
      <c r="P28" s="23">
        <v>2.0248256563525548E-3</v>
      </c>
      <c r="Q28" s="23">
        <v>8.4568540308985424E-4</v>
      </c>
      <c r="R28" s="30"/>
      <c r="S28" s="23" t="s">
        <v>114</v>
      </c>
      <c r="T28" s="23">
        <v>3.9144717348927882E-3</v>
      </c>
      <c r="U28" s="10" t="s">
        <v>27</v>
      </c>
    </row>
    <row r="29" spans="1:21" ht="15.5" x14ac:dyDescent="0.35">
      <c r="A29" s="10" t="s">
        <v>28</v>
      </c>
      <c r="B29" s="28" t="s">
        <v>46</v>
      </c>
      <c r="C29" s="28" t="s">
        <v>56</v>
      </c>
      <c r="D29" s="28">
        <v>1.5061960588050758E-3</v>
      </c>
      <c r="E29" s="28" t="s">
        <v>68</v>
      </c>
      <c r="F29" s="28">
        <v>6.6762878637936359E-3</v>
      </c>
      <c r="G29" s="28">
        <v>1.2862028344513695E-2</v>
      </c>
      <c r="H29" s="28" t="s">
        <v>105</v>
      </c>
      <c r="I29" s="28">
        <v>7.447846505014219E-4</v>
      </c>
      <c r="J29" s="28">
        <v>1.6677452851369553E-3</v>
      </c>
      <c r="K29" s="28">
        <v>3.6200667880995747E-4</v>
      </c>
      <c r="L29" s="28" t="s">
        <v>82</v>
      </c>
      <c r="M29" s="28">
        <v>1.7023440122861532E-3</v>
      </c>
      <c r="N29" s="28">
        <v>3.7654290465307072E-4</v>
      </c>
      <c r="O29" s="28" t="s">
        <v>96</v>
      </c>
      <c r="P29" s="28">
        <v>1.8300420475855601E-3</v>
      </c>
      <c r="Q29" s="28">
        <v>7.96961686784842E-4</v>
      </c>
      <c r="R29" s="29"/>
      <c r="S29" s="28" t="s">
        <v>115</v>
      </c>
      <c r="T29" s="28">
        <v>3.6889415204678379E-3</v>
      </c>
      <c r="U29" s="10" t="s">
        <v>28</v>
      </c>
    </row>
    <row r="30" spans="1:21" ht="15.5" x14ac:dyDescent="0.35">
      <c r="A30" s="10" t="s">
        <v>29</v>
      </c>
      <c r="B30" s="23" t="s">
        <v>47</v>
      </c>
      <c r="C30" s="23" t="s">
        <v>57</v>
      </c>
      <c r="D30" s="23">
        <v>1.4548846701757884E-3</v>
      </c>
      <c r="E30" s="23" t="s">
        <v>69</v>
      </c>
      <c r="F30" s="23">
        <v>6.4488476184301714E-3</v>
      </c>
      <c r="G30" s="23">
        <v>1.2423859268789366E-2</v>
      </c>
      <c r="H30" s="23">
        <v>3.1118203010897647E-4</v>
      </c>
      <c r="I30" s="23" t="s">
        <v>106</v>
      </c>
      <c r="J30" s="23">
        <v>1.5472467981125712E-3</v>
      </c>
      <c r="K30" s="23">
        <v>3.3230874316939892E-4</v>
      </c>
      <c r="L30" s="23" t="s">
        <v>83</v>
      </c>
      <c r="M30" s="23">
        <v>1.5626888460302155E-3</v>
      </c>
      <c r="N30" s="23">
        <v>3.5505181473667759E-4</v>
      </c>
      <c r="O30" s="23" t="s">
        <v>97</v>
      </c>
      <c r="P30" s="23">
        <v>1.7255928660728241E-3</v>
      </c>
      <c r="Q30" s="23">
        <v>7.4978899986824358E-4</v>
      </c>
      <c r="R30" s="30"/>
      <c r="S30" s="23" t="s">
        <v>116</v>
      </c>
      <c r="T30" s="23">
        <v>3.4705906432748548E-3</v>
      </c>
      <c r="U30" s="10" t="s">
        <v>29</v>
      </c>
    </row>
    <row r="31" spans="1:21" ht="15.5" x14ac:dyDescent="0.35">
      <c r="A31" s="10" t="s">
        <v>30</v>
      </c>
      <c r="B31" s="28" t="s">
        <v>48</v>
      </c>
      <c r="C31" s="28" t="s">
        <v>58</v>
      </c>
      <c r="D31" s="28">
        <v>1.3440140794681794E-3</v>
      </c>
      <c r="E31" s="28" t="s">
        <v>70</v>
      </c>
      <c r="F31" s="28">
        <v>5.9574082902858162E-3</v>
      </c>
      <c r="G31" s="28">
        <v>1.1477089642140918E-2</v>
      </c>
      <c r="H31" s="28">
        <v>2.9809883252818035E-4</v>
      </c>
      <c r="I31" s="28" t="s">
        <v>85</v>
      </c>
      <c r="J31" s="28">
        <v>1.4821950483091787E-3</v>
      </c>
      <c r="K31" s="28">
        <v>3.2492410443230128E-4</v>
      </c>
      <c r="L31" s="28" t="s">
        <v>84</v>
      </c>
      <c r="M31" s="28">
        <v>1.5279624272295446E-3</v>
      </c>
      <c r="N31" s="28">
        <v>3.4406865330520393E-4</v>
      </c>
      <c r="O31" s="28" t="s">
        <v>98</v>
      </c>
      <c r="P31" s="28">
        <v>1.6722134317862169E-3</v>
      </c>
      <c r="Q31" s="28">
        <v>7.2149608447268749E-4</v>
      </c>
      <c r="R31" s="29"/>
      <c r="S31" s="28" t="s">
        <v>117</v>
      </c>
      <c r="T31" s="28">
        <v>3.3396296296296308E-3</v>
      </c>
      <c r="U31" s="10" t="s">
        <v>30</v>
      </c>
    </row>
    <row r="32" spans="1:21" ht="16" thickBot="1" x14ac:dyDescent="0.4">
      <c r="A32" s="11" t="s">
        <v>31</v>
      </c>
      <c r="B32" s="24" t="s">
        <v>49</v>
      </c>
      <c r="C32" s="24" t="s">
        <v>59</v>
      </c>
      <c r="D32" s="24">
        <v>1.2868899533817245E-3</v>
      </c>
      <c r="E32" s="24" t="s">
        <v>71</v>
      </c>
      <c r="F32" s="24">
        <v>5.7042028012053462E-3</v>
      </c>
      <c r="G32" s="24">
        <v>1.0989283207789703E-2</v>
      </c>
      <c r="H32" s="24">
        <v>2.8225304741040334E-4</v>
      </c>
      <c r="I32" s="24" t="s">
        <v>107</v>
      </c>
      <c r="J32" s="24">
        <v>1.4034072716548702E-3</v>
      </c>
      <c r="K32" s="24">
        <v>3.0383272616879179E-4</v>
      </c>
      <c r="L32" s="24" t="s">
        <v>85</v>
      </c>
      <c r="M32" s="24">
        <v>1.4287797778492093E-3</v>
      </c>
      <c r="N32" s="24"/>
      <c r="O32" s="24"/>
      <c r="P32" s="24"/>
      <c r="Q32" s="24">
        <v>6.719166278154466E-4</v>
      </c>
      <c r="R32" s="31"/>
      <c r="S32" s="24" t="s">
        <v>118</v>
      </c>
      <c r="T32" s="24">
        <v>3.1101384015594551E-3</v>
      </c>
      <c r="U32" s="11" t="s">
        <v>31</v>
      </c>
    </row>
    <row r="33" spans="1:21" ht="15.5" x14ac:dyDescent="0.35">
      <c r="A33" s="12" t="s">
        <v>32</v>
      </c>
      <c r="B33" s="32" t="s">
        <v>50</v>
      </c>
      <c r="C33" s="32" t="s">
        <v>60</v>
      </c>
      <c r="D33" s="32">
        <v>1.449074018579268E-3</v>
      </c>
      <c r="E33" s="32" t="s">
        <v>72</v>
      </c>
      <c r="F33" s="32">
        <v>6.4230916203927317E-3</v>
      </c>
      <c r="G33" s="32">
        <v>1.237423972218543E-2</v>
      </c>
      <c r="H33" s="32">
        <v>3.1884430120211212E-4</v>
      </c>
      <c r="I33" s="32" t="s">
        <v>108</v>
      </c>
      <c r="J33" s="32">
        <v>1.5853448348500168E-3</v>
      </c>
      <c r="K33" s="32">
        <v>3.6460989678202798E-4</v>
      </c>
      <c r="L33" s="32" t="s">
        <v>86</v>
      </c>
      <c r="M33" s="32">
        <v>1.714585699489268E-3</v>
      </c>
      <c r="N33" s="32">
        <v>3.7348029233083292E-4</v>
      </c>
      <c r="O33" s="32" t="s">
        <v>99</v>
      </c>
      <c r="P33" s="32">
        <v>1.8151573976402564E-3</v>
      </c>
      <c r="Q33" s="32">
        <v>7.4353139854257239E-4</v>
      </c>
      <c r="R33" s="33"/>
      <c r="S33" s="32" t="s">
        <v>119</v>
      </c>
      <c r="T33" s="32">
        <v>3.441625730994153E-3</v>
      </c>
      <c r="U33" s="12" t="s">
        <v>32</v>
      </c>
    </row>
    <row r="34" spans="1:21" ht="15.5" x14ac:dyDescent="0.35">
      <c r="A34" s="10" t="s">
        <v>33</v>
      </c>
      <c r="B34" s="23" t="s">
        <v>51</v>
      </c>
      <c r="C34" s="23" t="s">
        <v>61</v>
      </c>
      <c r="D34" s="23">
        <v>1.3150418900710716E-3</v>
      </c>
      <c r="E34" s="23">
        <v>2.8372673406660857E-3</v>
      </c>
      <c r="F34" s="23">
        <v>5.8289876405777739E-3</v>
      </c>
      <c r="G34" s="23">
        <v>1.122968418715397E-2</v>
      </c>
      <c r="H34" s="23">
        <v>2.9580536362955475E-4</v>
      </c>
      <c r="I34" s="23" t="s">
        <v>109</v>
      </c>
      <c r="J34" s="23">
        <v>1.4707915543197391E-3</v>
      </c>
      <c r="K34" s="23">
        <v>3.1557377049180337E-4</v>
      </c>
      <c r="L34" s="23" t="s">
        <v>87</v>
      </c>
      <c r="M34" s="23">
        <v>1.4839922854387663E-3</v>
      </c>
      <c r="N34" s="23">
        <v>3.3878828723237999E-4</v>
      </c>
      <c r="O34" s="23" t="s">
        <v>100</v>
      </c>
      <c r="P34" s="23">
        <v>1.6465502422253475E-3</v>
      </c>
      <c r="Q34" s="23">
        <v>7.0956920331350217E-4</v>
      </c>
      <c r="R34" s="30"/>
      <c r="S34" s="23" t="s">
        <v>122</v>
      </c>
      <c r="T34" s="23">
        <v>3.1974836957899219E-3</v>
      </c>
      <c r="U34" s="10" t="s">
        <v>33</v>
      </c>
    </row>
    <row r="35" spans="1:21" ht="15.5" x14ac:dyDescent="0.35">
      <c r="A35" s="10" t="s">
        <v>34</v>
      </c>
      <c r="B35" s="28" t="s">
        <v>52</v>
      </c>
      <c r="C35" s="28" t="s">
        <v>62</v>
      </c>
      <c r="D35" s="28">
        <v>1.2870975581915738E-3</v>
      </c>
      <c r="E35" s="28" t="s">
        <v>73</v>
      </c>
      <c r="F35" s="28">
        <v>5.7051230197017085E-3</v>
      </c>
      <c r="G35" s="28">
        <v>1.0991056030745338E-2</v>
      </c>
      <c r="H35" s="28">
        <v>2.8001170280492834E-4</v>
      </c>
      <c r="I35" s="28" t="s">
        <v>110</v>
      </c>
      <c r="J35" s="28">
        <v>1.3922629479833728E-3</v>
      </c>
      <c r="K35" s="28">
        <v>2.9942319368548876E-4</v>
      </c>
      <c r="L35" s="28" t="s">
        <v>88</v>
      </c>
      <c r="M35" s="28">
        <v>1.4080438587092399E-3</v>
      </c>
      <c r="N35" s="28">
        <v>3.325046516057197E-4</v>
      </c>
      <c r="O35" s="28" t="s">
        <v>101</v>
      </c>
      <c r="P35" s="28">
        <v>1.6160110466479141E-3</v>
      </c>
      <c r="Q35" s="28">
        <v>6.5624588261526133E-4</v>
      </c>
      <c r="R35" s="29"/>
      <c r="S35" s="28" t="s">
        <v>120</v>
      </c>
      <c r="T35" s="28">
        <v>3.0376023391812871E-3</v>
      </c>
      <c r="U35" s="10" t="s">
        <v>34</v>
      </c>
    </row>
    <row r="36" spans="1:21" ht="15.5" x14ac:dyDescent="0.35">
      <c r="A36" s="10" t="s">
        <v>35</v>
      </c>
      <c r="B36" s="23">
        <v>2.6668981481481476E-4</v>
      </c>
      <c r="C36" s="23">
        <v>5.9829838416848211E-4</v>
      </c>
      <c r="D36" s="23" t="s">
        <v>90</v>
      </c>
      <c r="E36" s="23">
        <v>2.8068114560639065E-3</v>
      </c>
      <c r="F36" s="23">
        <v>5.7664179375453879E-3</v>
      </c>
      <c r="G36" s="23">
        <v>1.1109142156862744E-2</v>
      </c>
      <c r="H36" s="23">
        <v>2.8593674973957818E-4</v>
      </c>
      <c r="I36" s="23" t="s">
        <v>111</v>
      </c>
      <c r="J36" s="23">
        <v>1.421723228498585E-3</v>
      </c>
      <c r="K36" s="23">
        <v>3.0436399514268363E-4</v>
      </c>
      <c r="L36" s="23" t="s">
        <v>89</v>
      </c>
      <c r="M36" s="23">
        <v>1.4312780813600485E-3</v>
      </c>
      <c r="N36" s="23">
        <v>3.3672894446397866E-4</v>
      </c>
      <c r="O36" s="23" t="s">
        <v>102</v>
      </c>
      <c r="P36" s="23">
        <v>1.6365415982966085E-3</v>
      </c>
      <c r="Q36" s="23">
        <v>6.8469924932686036E-4</v>
      </c>
      <c r="R36" s="30"/>
      <c r="S36" s="23" t="s">
        <v>121</v>
      </c>
      <c r="T36" s="23">
        <v>3.1307955570946903E-3</v>
      </c>
      <c r="U36" s="10" t="s">
        <v>35</v>
      </c>
    </row>
    <row r="37" spans="1:21" ht="15.5" x14ac:dyDescent="0.35">
      <c r="A37" s="10" t="s">
        <v>36</v>
      </c>
      <c r="B37" s="25">
        <v>2.9651620370370368E-4</v>
      </c>
      <c r="C37" s="25">
        <v>6.7311342592592596E-4</v>
      </c>
      <c r="D37" s="25">
        <v>1.5101273148148148E-3</v>
      </c>
      <c r="E37" s="25">
        <v>3.2347222222222222E-3</v>
      </c>
      <c r="F37" s="25">
        <v>6.6832233796296301E-3</v>
      </c>
      <c r="G37" s="25">
        <v>1.3297876157407407E-2</v>
      </c>
      <c r="H37" s="25">
        <v>3.2150462962962954E-4</v>
      </c>
      <c r="I37" s="25">
        <v>7.3646990740740747E-4</v>
      </c>
      <c r="J37" s="25">
        <v>1.7152488425925926E-3</v>
      </c>
      <c r="K37" s="25">
        <v>3.5820023148148142E-4</v>
      </c>
      <c r="L37" s="25">
        <v>7.7582175925925919E-4</v>
      </c>
      <c r="M37" s="25">
        <v>1.7250868055555554E-3</v>
      </c>
      <c r="N37" s="25">
        <v>3.9706018518518519E-4</v>
      </c>
      <c r="O37" s="25">
        <v>8.9131944444444436E-4</v>
      </c>
      <c r="P37" s="25">
        <v>1.8702951388888886E-3</v>
      </c>
      <c r="Q37" s="25">
        <v>8.6466096404657397E-4</v>
      </c>
      <c r="R37" s="25"/>
      <c r="S37" s="25">
        <v>1.7222337962962964E-3</v>
      </c>
      <c r="T37" s="25">
        <v>3.7306539351851845E-3</v>
      </c>
      <c r="U37" s="10" t="s">
        <v>36</v>
      </c>
    </row>
    <row r="38" spans="1:21" ht="15.5" x14ac:dyDescent="0.35">
      <c r="A38" s="10" t="s">
        <v>39</v>
      </c>
      <c r="B38" s="23">
        <v>2.6782407407407408E-4</v>
      </c>
      <c r="C38" s="23">
        <v>5.9282407407407406E-4</v>
      </c>
      <c r="D38" s="23">
        <v>1.3078703703703705E-3</v>
      </c>
      <c r="E38" s="23">
        <v>2.7016203703703703E-3</v>
      </c>
      <c r="F38" s="23">
        <v>5.6970430268755267E-3</v>
      </c>
      <c r="G38" s="23">
        <v>1.0852314814814815E-2</v>
      </c>
      <c r="H38" s="23">
        <v>2.8645833333333333E-4</v>
      </c>
      <c r="I38" s="23">
        <v>6.2384259259259261E-4</v>
      </c>
      <c r="J38" s="23">
        <v>1.4086805555555556E-3</v>
      </c>
      <c r="K38" s="23">
        <v>3.0034722222222219E-4</v>
      </c>
      <c r="L38" s="23">
        <v>6.4884259259259257E-4</v>
      </c>
      <c r="M38" s="23">
        <v>1.411574074074074E-3</v>
      </c>
      <c r="N38" s="23">
        <v>3.2164351851851852E-4</v>
      </c>
      <c r="O38" s="23">
        <v>6.9444444444444447E-4</v>
      </c>
      <c r="P38" s="23">
        <v>1.5335648148148149E-3</v>
      </c>
      <c r="Q38" s="23">
        <v>6.5961536025216112E-4</v>
      </c>
      <c r="R38" s="23"/>
      <c r="S38" s="23">
        <v>1.4274305555555553E-3</v>
      </c>
      <c r="T38" s="23">
        <v>2.9736111111111109E-3</v>
      </c>
      <c r="U38" s="10" t="s">
        <v>39</v>
      </c>
    </row>
    <row r="39" spans="1:21" ht="15.5" x14ac:dyDescent="0.35">
      <c r="A39" s="10" t="s">
        <v>40</v>
      </c>
      <c r="B39" s="25">
        <v>2.4201388888888886E-4</v>
      </c>
      <c r="C39" s="25">
        <v>5.4293981481481478E-4</v>
      </c>
      <c r="D39" s="25">
        <v>1.1805555555555556E-3</v>
      </c>
      <c r="E39" s="25">
        <v>2.5471064814814814E-3</v>
      </c>
      <c r="F39" s="25">
        <v>5.2328703703703704E-3</v>
      </c>
      <c r="G39" s="25">
        <v>1.008125E-2</v>
      </c>
      <c r="H39" s="25">
        <v>2.5775462962962964E-4</v>
      </c>
      <c r="I39" s="25">
        <v>5.7233796296296297E-4</v>
      </c>
      <c r="J39" s="25">
        <v>1.2815972222222222E-3</v>
      </c>
      <c r="K39" s="25">
        <v>2.7546296296296298E-4</v>
      </c>
      <c r="L39" s="25">
        <v>6.0011574074074069E-4</v>
      </c>
      <c r="M39" s="25">
        <v>1.2953703703703706E-3</v>
      </c>
      <c r="N39" s="25">
        <v>3.0034722222222219E-4</v>
      </c>
      <c r="O39" s="25">
        <v>6.5833333333333336E-4</v>
      </c>
      <c r="P39" s="25">
        <v>1.4597222222222223E-3</v>
      </c>
      <c r="Q39" s="25">
        <v>6.0971500096283434E-4</v>
      </c>
      <c r="R39" s="25"/>
      <c r="S39" s="25">
        <v>1.3194444444444443E-3</v>
      </c>
      <c r="T39" s="25">
        <v>2.8222222222222225E-3</v>
      </c>
      <c r="U39" s="10" t="s">
        <v>40</v>
      </c>
    </row>
    <row r="63" spans="4:4" x14ac:dyDescent="0.35">
      <c r="D63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3"/>
  <sheetViews>
    <sheetView topLeftCell="G10" workbookViewId="0">
      <selection activeCell="M23" sqref="M23"/>
    </sheetView>
  </sheetViews>
  <sheetFormatPr defaultRowHeight="14.5" x14ac:dyDescent="0.35"/>
  <cols>
    <col min="1" max="1" width="5.7265625" style="3" customWidth="1"/>
    <col min="2" max="9" width="9.7265625" style="34" customWidth="1"/>
    <col min="10" max="10" width="10.26953125" style="34" customWidth="1"/>
    <col min="11" max="20" width="9.7265625" style="34" customWidth="1"/>
    <col min="21" max="21" width="4.54296875" style="3" bestFit="1" customWidth="1"/>
  </cols>
  <sheetData>
    <row r="1" spans="1:21" ht="15.5" x14ac:dyDescent="0.35">
      <c r="A1" s="18">
        <v>750</v>
      </c>
      <c r="B1" s="55" t="s">
        <v>41</v>
      </c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"/>
    </row>
    <row r="2" spans="1:21" ht="15.5" x14ac:dyDescent="0.35">
      <c r="A2" s="4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4" t="s">
        <v>10</v>
      </c>
      <c r="J2" s="14" t="s">
        <v>11</v>
      </c>
      <c r="K2" s="15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6" t="s">
        <v>17</v>
      </c>
      <c r="Q2" s="56" t="s">
        <v>18</v>
      </c>
      <c r="R2" s="56" t="s">
        <v>19</v>
      </c>
      <c r="S2" s="56" t="s">
        <v>20</v>
      </c>
      <c r="T2" s="56" t="s">
        <v>21</v>
      </c>
      <c r="U2" s="4"/>
    </row>
    <row r="3" spans="1:21" ht="15.5" x14ac:dyDescent="0.35">
      <c r="A3" s="6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 t="s">
        <v>22</v>
      </c>
    </row>
    <row r="4" spans="1:21" ht="15.5" x14ac:dyDescent="0.35">
      <c r="A4" s="6" t="s">
        <v>23</v>
      </c>
      <c r="B4" s="23">
        <f>'1000 Stig'!B4/POWER($A$1/1000,1/2.2)</f>
        <v>7.1755034238878254E-4</v>
      </c>
      <c r="C4" s="23">
        <f>'1000 Stig'!C4/POWER($A$1/1000,1/2.2)</f>
        <v>1.5675761810276276E-3</v>
      </c>
      <c r="D4" s="23">
        <f>'1000 Stig'!D4/POWER($A$1/1000,1/2.2)</f>
        <v>3.4249614568265577E-3</v>
      </c>
      <c r="E4" s="23">
        <f>'1000 Stig'!E4/POWER($A$1/1000,1/2.2)</f>
        <v>7.1682278817596732E-3</v>
      </c>
      <c r="F4" s="23">
        <f>'1000 Stig'!F4/POWER($A$1/1000,1/2.2)</f>
        <v>1.4696291951274096E-2</v>
      </c>
      <c r="G4" s="23">
        <f>'1000 Stig'!G4/POWER($A$1/1000,1/2.2)</f>
        <v>2.7904129242164198E-2</v>
      </c>
      <c r="H4" s="23">
        <f>'1000 Stig'!H4/POWER($A$1/1000,1/2.2)</f>
        <v>7.405895591279238E-4</v>
      </c>
      <c r="I4" s="23">
        <f>'1000 Stig'!I4/POWER($A$1/1000,1/2.2)</f>
        <v>1.6818628219573148E-3</v>
      </c>
      <c r="J4" s="23">
        <f>'1000 Stig'!J4/POWER($A$1/1000,1/2.2)</f>
        <v>3.692640777624739E-3</v>
      </c>
      <c r="K4" s="23">
        <f>'1000 Stig'!K4/POWER($A$1/1000,1/2.2)</f>
        <v>8.1836751444517089E-4</v>
      </c>
      <c r="L4" s="23">
        <f>'1000 Stig'!L4/POWER($A$1/1000,1/2.2)</f>
        <v>1.7405707714323703E-3</v>
      </c>
      <c r="M4" s="23">
        <f>'1000 Stig'!M4/POWER($A$1/1000,1/2.2)</f>
        <v>3.6653367855851286E-3</v>
      </c>
      <c r="N4" s="23">
        <f>'1000 Stig'!N4/POWER($A$1/1000,1/2.2)</f>
        <v>8.8822243481163172E-4</v>
      </c>
      <c r="O4" s="23">
        <f>'1000 Stig'!O4/POWER($A$1/1000,1/2.2)</f>
        <v>1.9440854861593841E-3</v>
      </c>
      <c r="P4" s="23">
        <f>'1000 Stig'!P4/POWER($A$1/1000,1/2.2)</f>
        <v>4.2122357446101105E-3</v>
      </c>
      <c r="Q4" s="23">
        <f>'1000 Stig'!Q4/POWER($A$1/1000,1/2.2)</f>
        <v>1.7789345307650973E-3</v>
      </c>
      <c r="R4" s="23"/>
      <c r="S4" s="23">
        <f>'1000 Stig'!S4/POWER($A$1/1000,1/2.2)</f>
        <v>3.8232973883427644E-3</v>
      </c>
      <c r="T4" s="23">
        <f>'1000 Stig'!T4/POWER($A$1/1000,1/2.2)</f>
        <v>8.0746391718916795E-3</v>
      </c>
      <c r="U4" s="6" t="s">
        <v>23</v>
      </c>
    </row>
    <row r="5" spans="1:21" ht="15.5" x14ac:dyDescent="0.35">
      <c r="A5" s="6" t="s">
        <v>24</v>
      </c>
      <c r="B5" s="22">
        <f>'1000 Stig'!B5/POWER($A$1/1000,1/2.3)</f>
        <v>5.4166901106463949E-4</v>
      </c>
      <c r="C5" s="22">
        <f>'1000 Stig'!C5/POWER($A$1/1000,1/2.3)</f>
        <v>1.1833419755873473E-3</v>
      </c>
      <c r="D5" s="22">
        <f>'1000 Stig'!D5/POWER($A$1/1000,1/2.3)</f>
        <v>2.5854569019891408E-3</v>
      </c>
      <c r="E5" s="22">
        <f>'1000 Stig'!E5/POWER($A$1/1000,1/2.3)</f>
        <v>5.4111979026761573E-3</v>
      </c>
      <c r="F5" s="22">
        <f>'1000 Stig'!F5/POWER($A$1/1000,1/2.3)</f>
        <v>1.1094031257880296E-2</v>
      </c>
      <c r="G5" s="22">
        <f>'1000 Stig'!G5/POWER($A$1/1000,1/2.3)</f>
        <v>2.1064448301849576E-2</v>
      </c>
      <c r="H5" s="22">
        <f>'1000 Stig'!H5/POWER($A$1/1000,1/2.3)</f>
        <v>5.7139518248568698E-4</v>
      </c>
      <c r="I5" s="22">
        <f>'1000 Stig'!I5/POWER($A$1/1000,1/2.3)</f>
        <v>1.2976260632135042E-3</v>
      </c>
      <c r="J5" s="22">
        <f>'1000 Stig'!J5/POWER($A$1/1000,1/2.3)</f>
        <v>2.8490236258117687E-3</v>
      </c>
      <c r="K5" s="22">
        <f>'1000 Stig'!K5/POWER($A$1/1000,1/2.3)</f>
        <v>6.7338480410833966E-4</v>
      </c>
      <c r="L5" s="22">
        <f>'1000 Stig'!L5/POWER($A$1/1000,1/2.3)</f>
        <v>1.9886815347126903E-3</v>
      </c>
      <c r="M5" s="22">
        <f>'1000 Stig'!M5/POWER($A$1/1000,1/2.3)</f>
        <v>4.18781453970861E-3</v>
      </c>
      <c r="N5" s="22">
        <f>'1000 Stig'!N5/POWER($A$1/1000,1/2.3)</f>
        <v>6.5410401598914889E-4</v>
      </c>
      <c r="O5" s="22">
        <f>'1000 Stig'!O5/POWER($A$1/1000,1/2.3)</f>
        <v>1.4316617933578198E-3</v>
      </c>
      <c r="P5" s="22">
        <f>'1000 Stig'!P5/POWER($A$1/1000,1/2.3)</f>
        <v>3.1019710928905202E-3</v>
      </c>
      <c r="Q5" s="22">
        <f>'1000 Stig'!Q5/POWER($A$1/1000,1/2.3)</f>
        <v>1.3725208630183169E-3</v>
      </c>
      <c r="R5" s="22"/>
      <c r="S5" s="22">
        <f>'1000 Stig'!S5/POWER($A$1/1000,1/2.3)</f>
        <v>2.9498305532171445E-3</v>
      </c>
      <c r="T5" s="22">
        <f>'1000 Stig'!T5/POWER($A$1/1000,1/2.3)</f>
        <v>6.229914891808741E-3</v>
      </c>
      <c r="U5" s="6" t="s">
        <v>24</v>
      </c>
    </row>
    <row r="6" spans="1:21" ht="15.5" x14ac:dyDescent="0.35">
      <c r="A6" s="6" t="s">
        <v>25</v>
      </c>
      <c r="B6" s="23">
        <f>'1000 Stig'!B6/POWER($A$1/1000,1/2.4)</f>
        <v>4.8838677090798149E-4</v>
      </c>
      <c r="C6" s="23">
        <f>'1000 Stig'!C6/POWER($A$1/1000,1/2.4)</f>
        <v>1.0669404276996927E-3</v>
      </c>
      <c r="D6" s="23">
        <f>'1000 Stig'!D6/POWER($A$1/1000,1/2.4)</f>
        <v>2.3311338139917087E-3</v>
      </c>
      <c r="E6" s="23">
        <f>'1000 Stig'!E6/POWER($A$1/1000,1/2.4)</f>
        <v>4.8789157519603422E-3</v>
      </c>
      <c r="F6" s="23">
        <f>'1000 Stig'!F6/POWER($A$1/1000,1/2.4)</f>
        <v>1.0002747049787932E-2</v>
      </c>
      <c r="G6" s="23">
        <f>'1000 Stig'!G6/POWER($A$1/1000,1/2.4)</f>
        <v>1.8992406205550441E-2</v>
      </c>
      <c r="H6" s="23">
        <f>'1000 Stig'!H6/POWER($A$1/1000,1/2.4)</f>
        <v>5.169765347292349E-4</v>
      </c>
      <c r="I6" s="23">
        <f>'1000 Stig'!I6/POWER($A$1/1000,1/2.4)</f>
        <v>1.1740424947514509E-3</v>
      </c>
      <c r="J6" s="23">
        <f>'1000 Stig'!J6/POWER($A$1/1000,1/2.4)</f>
        <v>2.5776877484800691E-3</v>
      </c>
      <c r="K6" s="23">
        <f>'1000 Stig'!K6/POWER($A$1/1000,1/2.4)</f>
        <v>5.829847962641895E-4</v>
      </c>
      <c r="L6" s="23">
        <f>'1000 Stig'!L6/POWER($A$1/1000,1/2.4)</f>
        <v>1.2413816362260078E-3</v>
      </c>
      <c r="M6" s="23">
        <f>'1000 Stig'!M6/POWER($A$1/1000,1/2.4)</f>
        <v>2.6653511719491388E-3</v>
      </c>
      <c r="N6" s="23">
        <f>'1000 Stig'!N6/POWER($A$1/1000,1/2.4)</f>
        <v>6.2243290072222079E-4</v>
      </c>
      <c r="O6" s="23">
        <f>'1000 Stig'!O6/POWER($A$1/1000,1/2.4)</f>
        <v>1.3623420451643693E-3</v>
      </c>
      <c r="P6" s="23">
        <f>'1000 Stig'!P6/POWER($A$1/1000,1/2.4)</f>
        <v>2.9517765035956514E-3</v>
      </c>
      <c r="Q6" s="23">
        <f>'1000 Stig'!Q6/POWER($A$1/1000,1/2.4)</f>
        <v>1.2418044487530525E-3</v>
      </c>
      <c r="R6" s="23"/>
      <c r="S6" s="23">
        <f>'1000 Stig'!S6/POWER($A$1/1000,1/2.4)</f>
        <v>2.6688940057327509E-3</v>
      </c>
      <c r="T6" s="23">
        <f>'1000 Stig'!T6/POWER($A$1/1000,1/2.4)</f>
        <v>5.6365890213049118E-3</v>
      </c>
      <c r="U6" s="6" t="s">
        <v>25</v>
      </c>
    </row>
    <row r="7" spans="1:21" ht="15.5" x14ac:dyDescent="0.35">
      <c r="A7" s="6" t="s">
        <v>26</v>
      </c>
      <c r="B7" s="22">
        <f>'1000 Stig'!B7/POWER($A$1/1000,1/2.5)</f>
        <v>4.7111727635171431E-4</v>
      </c>
      <c r="C7" s="22">
        <f>'1000 Stig'!C7/POWER($A$1/1000,1/2.5)</f>
        <v>9.6599818599239328E-4</v>
      </c>
      <c r="D7" s="22">
        <f>'1000 Stig'!D7/POWER($A$1/1000,1/2.5)</f>
        <v>2.139116563765653E-3</v>
      </c>
      <c r="E7" s="22">
        <f>'1000 Stig'!E7/POWER($A$1/1000,1/2.5)</f>
        <v>4.5335859202582833E-3</v>
      </c>
      <c r="F7" s="22">
        <f>'1000 Stig'!F7/POWER($A$1/1000,1/2.5)</f>
        <v>9.2947522552736736E-3</v>
      </c>
      <c r="G7" s="22">
        <f>'1000 Stig'!G7/POWER($A$1/1000,1/2.5)</f>
        <v>1.764812301395308E-2</v>
      </c>
      <c r="H7" s="22">
        <f>'1000 Stig'!H7/POWER($A$1/1000,1/2.5)</f>
        <v>5.1345030614517056E-4</v>
      </c>
      <c r="I7" s="22">
        <f>'1000 Stig'!I7/POWER($A$1/1000,1/2.5)</f>
        <v>1.1660345061372923E-3</v>
      </c>
      <c r="J7" s="22">
        <f>'1000 Stig'!J7/POWER($A$1/1000,1/2.5)</f>
        <v>2.5601056811929272E-3</v>
      </c>
      <c r="K7" s="22">
        <f>'1000 Stig'!K7/POWER($A$1/1000,1/2.5)</f>
        <v>4.8280430911677892E-4</v>
      </c>
      <c r="L7" s="22">
        <f>'1000 Stig'!L7/POWER($A$1/1000,1/2.5)</f>
        <v>1.0280618072186416E-3</v>
      </c>
      <c r="M7" s="22">
        <f>'1000 Stig'!M7/POWER($A$1/1000,1/2.5)</f>
        <v>2.2073354903467258E-3</v>
      </c>
      <c r="N7" s="22">
        <f>'1000 Stig'!N7/POWER($A$1/1000,1/2.5)</f>
        <v>5.8219695738532065E-4</v>
      </c>
      <c r="O7" s="22">
        <f>'1000 Stig'!O7/POWER($A$1/1000,1/2.5)</f>
        <v>1.2742761391508744E-3</v>
      </c>
      <c r="P7" s="22">
        <f>'1000 Stig'!P7/POWER($A$1/1000,1/2.5)</f>
        <v>2.7609647518324338E-3</v>
      </c>
      <c r="Q7" s="22">
        <f>'1000 Stig'!Q7/POWER($A$1/1000,1/2.5)</f>
        <v>1.2061121391385035E-3</v>
      </c>
      <c r="R7" s="22"/>
      <c r="S7" s="22">
        <f>'1000 Stig'!S7/POWER($A$1/1000,1/2.5)</f>
        <v>2.5921838672913235E-3</v>
      </c>
      <c r="T7" s="22">
        <f>'1000 Stig'!T7/POWER($A$1/1000,1/2.5)</f>
        <v>5.4745805176951859E-3</v>
      </c>
      <c r="U7" s="6" t="s">
        <v>26</v>
      </c>
    </row>
    <row r="8" spans="1:21" ht="15.5" x14ac:dyDescent="0.35">
      <c r="A8" s="6" t="s">
        <v>27</v>
      </c>
      <c r="B8" s="23">
        <f>'1000 Stig'!B8/POWER($A$1/1000,1/2.6)</f>
        <v>4.2378791407297759E-4</v>
      </c>
      <c r="C8" s="23">
        <f>'1000 Stig'!C8/POWER($A$1/1000,1/2.6)</f>
        <v>9.1648338098332459E-4</v>
      </c>
      <c r="D8" s="23">
        <f>'1000 Stig'!D8/POWER($A$1/1000,1/2.6)</f>
        <v>1.9688510452109246E-3</v>
      </c>
      <c r="E8" s="23">
        <f>'1000 Stig'!E8/POWER($A$1/1000,1/2.6)</f>
        <v>3.9375559789263806E-3</v>
      </c>
      <c r="F8" s="23">
        <f>'1000 Stig'!F8/POWER($A$1/1000,1/2.6)</f>
        <v>8.4482147124075434E-3</v>
      </c>
      <c r="G8" s="23">
        <f>'1000 Stig'!G8/POWER($A$1/1000,1/2.6)</f>
        <v>1.6040786069178196E-2</v>
      </c>
      <c r="H8" s="23">
        <f>'1000 Stig'!H8/POWER($A$1/1000,1/2.6)</f>
        <v>4.4680019250647058E-4</v>
      </c>
      <c r="I8" s="23">
        <f>'1000 Stig'!I8/POWER($A$1/1000,1/2.6)</f>
        <v>1.0146735440138754E-3</v>
      </c>
      <c r="J8" s="23">
        <f>'1000 Stig'!J8/POWER($A$1/1000,1/2.6)</f>
        <v>2.2277827036108542E-3</v>
      </c>
      <c r="K8" s="23">
        <f>'1000 Stig'!K8/POWER($A$1/1000,1/2.6)</f>
        <v>4.8310428339086193E-4</v>
      </c>
      <c r="L8" s="23">
        <f>'1000 Stig'!L8/POWER($A$1/1000,1/2.6)</f>
        <v>1.0287005589623803E-3</v>
      </c>
      <c r="M8" s="23">
        <f>'1000 Stig'!M8/POWER($A$1/1000,1/2.6)</f>
        <v>2.2087069442647449E-3</v>
      </c>
      <c r="N8" s="23">
        <f>'1000 Stig'!N8/POWER($A$1/1000,1/2.6)</f>
        <v>5.308364545732056E-4</v>
      </c>
      <c r="O8" s="23">
        <f>'1000 Stig'!O8/POWER($A$1/1000,1/2.6)</f>
        <v>1.1618614959651768E-3</v>
      </c>
      <c r="P8" s="23">
        <f>'1000 Stig'!P8/POWER($A$1/1000,1/2.6)</f>
        <v>2.517396770066448E-3</v>
      </c>
      <c r="Q8" s="23">
        <f>'1000 Stig'!Q8/POWER($A$1/1000,1/2.6)</f>
        <v>1.0627935093632725E-3</v>
      </c>
      <c r="R8" s="23"/>
      <c r="S8" s="23">
        <f>'1000 Stig'!S8/POWER($A$1/1000,1/2.6)</f>
        <v>2.2841625582188428E-3</v>
      </c>
      <c r="T8" s="23">
        <f>'1000 Stig'!T8/POWER($A$1/1000,1/2.6)</f>
        <v>4.8240527989785193E-3</v>
      </c>
      <c r="U8" s="6" t="s">
        <v>27</v>
      </c>
    </row>
    <row r="9" spans="1:21" ht="15.5" x14ac:dyDescent="0.35">
      <c r="A9" s="6" t="s">
        <v>28</v>
      </c>
      <c r="B9" s="22">
        <f>'1000 Stig'!B9/POWER($A$1/1000,1/2.7)</f>
        <v>4.1484456032895423E-4</v>
      </c>
      <c r="C9" s="22">
        <f>'1000 Stig'!C9/POWER($A$1/1000,1/2.7)</f>
        <v>8.8621201388708619E-4</v>
      </c>
      <c r="D9" s="22">
        <f>'1000 Stig'!D9/POWER($A$1/1000,1/2.7)</f>
        <v>1.9306463683168736E-3</v>
      </c>
      <c r="E9" s="22">
        <f>'1000 Stig'!E9/POWER($A$1/1000,1/2.7)</f>
        <v>3.9254441202076825E-3</v>
      </c>
      <c r="F9" s="22">
        <f>'1000 Stig'!F9/POWER($A$1/1000,1/2.7)</f>
        <v>8.2842808718033029E-3</v>
      </c>
      <c r="G9" s="22">
        <f>'1000 Stig'!G9/POWER($A$1/1000,1/2.7)</f>
        <v>1.5729521765872861E-2</v>
      </c>
      <c r="H9" s="22">
        <f>'1000 Stig'!H9/POWER($A$1/1000,1/2.7)</f>
        <v>4.2475859854910607E-4</v>
      </c>
      <c r="I9" s="22">
        <f>'1000 Stig'!I9/POWER($A$1/1000,1/2.7)</f>
        <v>9.6461756232109699E-4</v>
      </c>
      <c r="J9" s="22">
        <f>'1000 Stig'!J9/POWER($A$1/1000,1/2.7)</f>
        <v>2.1178814936253215E-3</v>
      </c>
      <c r="K9" s="22">
        <f>'1000 Stig'!K9/POWER($A$1/1000,1/2.7)</f>
        <v>4.805238953409662E-4</v>
      </c>
      <c r="L9" s="22">
        <f>'1000 Stig'!L9/POWER($A$1/1000,1/2.7)</f>
        <v>1.023205996565549E-3</v>
      </c>
      <c r="M9" s="22">
        <f>'1000 Stig'!M9/POWER($A$1/1000,1/2.7)</f>
        <v>2.1969096549409998E-3</v>
      </c>
      <c r="N9" s="22">
        <f>'1000 Stig'!N9/POWER($A$1/1000,1/2.7)</f>
        <v>5.3154797300302662E-4</v>
      </c>
      <c r="O9" s="22">
        <f>'1000 Stig'!O9/POWER($A$1/1000,1/2.7)</f>
        <v>1.1634188228219831E-3</v>
      </c>
      <c r="P9" s="22">
        <f>'1000 Stig'!P9/POWER($A$1/1000,1/2.7)</f>
        <v>2.5207710187293703E-3</v>
      </c>
      <c r="Q9" s="22">
        <f>'1000 Stig'!Q9/POWER($A$1/1000,1/2.7)</f>
        <v>1.0238204771327822E-3</v>
      </c>
      <c r="R9" s="22"/>
      <c r="S9" s="22">
        <f>'1000 Stig'!S9/POWER($A$1/1000,1/2.7)</f>
        <v>2.2004014699012497E-3</v>
      </c>
      <c r="T9" s="22">
        <f>'1000 Stig'!T9/POWER($A$1/1000,1/2.7)</f>
        <v>4.6471529933626446E-3</v>
      </c>
      <c r="U9" s="6" t="s">
        <v>28</v>
      </c>
    </row>
    <row r="10" spans="1:21" ht="15.5" x14ac:dyDescent="0.35">
      <c r="A10" s="6" t="s">
        <v>29</v>
      </c>
      <c r="B10" s="23">
        <f>'1000 Stig'!B10/POWER($A$1/1000,1/2.8)</f>
        <v>3.7158290876919132E-4</v>
      </c>
      <c r="C10" s="23">
        <f>'1000 Stig'!C10/POWER($A$1/1000,1/2.8)</f>
        <v>8.0832429791627327E-4</v>
      </c>
      <c r="D10" s="23">
        <f>'1000 Stig'!D10/POWER($A$1/1000,1/2.8)</f>
        <v>1.7503173390150566E-3</v>
      </c>
      <c r="E10" s="23">
        <f>'1000 Stig'!E10/POWER($A$1/1000,1/2.8)</f>
        <v>3.5815359204563785E-3</v>
      </c>
      <c r="F10" s="23">
        <f>'1000 Stig'!F10/POWER($A$1/1000,1/2.8)</f>
        <v>7.5105004671721489E-3</v>
      </c>
      <c r="G10" s="23">
        <f>'1000 Stig'!G10/POWER($A$1/1000,1/2.8)</f>
        <v>1.4260330184250131E-2</v>
      </c>
      <c r="H10" s="23">
        <f>'1000 Stig'!H10/POWER($A$1/1000,1/2.8)</f>
        <v>3.8547561071122685E-4</v>
      </c>
      <c r="I10" s="23">
        <f>'1000 Stig'!I10/POWER($A$1/1000,1/2.8)</f>
        <v>8.7540674917146381E-4</v>
      </c>
      <c r="J10" s="23">
        <f>'1000 Stig'!J10/POWER($A$1/1000,1/2.8)</f>
        <v>1.9220132681430425E-3</v>
      </c>
      <c r="K10" s="23">
        <f>'1000 Stig'!K10/POWER($A$1/1000,1/2.8)</f>
        <v>4.0984859642591325E-4</v>
      </c>
      <c r="L10" s="23">
        <f>'1000 Stig'!L10/POWER($A$1/1000,1/2.8)</f>
        <v>8.7271318994324376E-4</v>
      </c>
      <c r="M10" s="23">
        <f>'1000 Stig'!M10/POWER($A$1/1000,1/2.8)</f>
        <v>1.873788894334188E-3</v>
      </c>
      <c r="N10" s="23">
        <f>'1000 Stig'!N10/POWER($A$1/1000,1/2.8)</f>
        <v>4.3078446969970288E-4</v>
      </c>
      <c r="O10" s="23">
        <f>'1000 Stig'!O10/POWER($A$1/1000,1/2.8)</f>
        <v>9.4287399460211442E-4</v>
      </c>
      <c r="P10" s="23">
        <f>'1000 Stig'!P10/POWER($A$1/1000,1/2.8)</f>
        <v>2.0429181592072944E-3</v>
      </c>
      <c r="Q10" s="23">
        <f>'1000 Stig'!Q10/POWER($A$1/1000,1/2.8)</f>
        <v>9.2683105201450959E-4</v>
      </c>
      <c r="R10" s="23"/>
      <c r="S10" s="23">
        <f>'1000 Stig'!S10/POWER($A$1/1000,1/2.8)</f>
        <v>1.9919511816311841E-3</v>
      </c>
      <c r="T10" s="23">
        <f>'1000 Stig'!T10/POWER($A$1/1000,1/2.8)</f>
        <v>4.2069149757317011E-3</v>
      </c>
      <c r="U10" s="6" t="s">
        <v>29</v>
      </c>
    </row>
    <row r="11" spans="1:21" ht="15.5" x14ac:dyDescent="0.35">
      <c r="A11" s="6" t="s">
        <v>30</v>
      </c>
      <c r="B11" s="22">
        <f>'1000 Stig'!B11/POWER($A$1/1000,1/2.9)</f>
        <v>3.4917993154558392E-4</v>
      </c>
      <c r="C11" s="22">
        <f>'1000 Stig'!C11/POWER($A$1/1000,1/2.9)</f>
        <v>7.6405476968502959E-4</v>
      </c>
      <c r="D11" s="22">
        <f>'1000 Stig'!D11/POWER($A$1/1000,1/2.9)</f>
        <v>1.6729440932334444E-3</v>
      </c>
      <c r="E11" s="22">
        <f>'1000 Stig'!E11/POWER($A$1/1000,1/2.9)</f>
        <v>3.5219627356039935E-3</v>
      </c>
      <c r="F11" s="22">
        <f>'1000 Stig'!F11/POWER($A$1/1000,1/2.9)</f>
        <v>7.1784967866758862E-3</v>
      </c>
      <c r="G11" s="22">
        <f>'1000 Stig'!G11/POWER($A$1/1000,1/2.9)</f>
        <v>1.3629948477071352E-2</v>
      </c>
      <c r="H11" s="22">
        <f>'1000 Stig'!H11/POWER($A$1/1000,1/2.9)</f>
        <v>3.5163865961492354E-4</v>
      </c>
      <c r="I11" s="22">
        <f>'1000 Stig'!I11/POWER($A$1/1000,1/2.9)</f>
        <v>7.9856376731215529E-4</v>
      </c>
      <c r="J11" s="22">
        <f>'1000 Stig'!J11/POWER($A$1/1000,1/2.9)</f>
        <v>1.7532994321610245E-3</v>
      </c>
      <c r="K11" s="22">
        <f>'1000 Stig'!K11/POWER($A$1/1000,1/2.9)</f>
        <v>4.0461764678207741E-4</v>
      </c>
      <c r="L11" s="22">
        <f>'1000 Stig'!L11/POWER($A$1/1000,1/2.9)</f>
        <v>8.6157464075724049E-4</v>
      </c>
      <c r="M11" s="22">
        <f>'1000 Stig'!M11/POWER($A$1/1000,1/2.9)</f>
        <v>1.8498734889017513E-3</v>
      </c>
      <c r="N11" s="22">
        <f>'1000 Stig'!N11/POWER($A$1/1000,1/2.9)</f>
        <v>4.1454543506768673E-4</v>
      </c>
      <c r="O11" s="22">
        <f>'1000 Stig'!O11/POWER($A$1/1000,1/2.9)</f>
        <v>9.0733101538876301E-4</v>
      </c>
      <c r="P11" s="22">
        <f>'1000 Stig'!P11/POWER($A$1/1000,1/2.9)</f>
        <v>1.9659074471895929E-3</v>
      </c>
      <c r="Q11" s="22">
        <f>'1000 Stig'!Q11/POWER($A$1/1000,1/2.9)</f>
        <v>8.6360847976067084E-4</v>
      </c>
      <c r="R11" s="22"/>
      <c r="S11" s="22">
        <f>'1000 Stig'!S11/POWER($A$1/1000,1/2.9)</f>
        <v>1.8560728279300768E-3</v>
      </c>
      <c r="T11" s="22">
        <f>'1000 Stig'!T11/POWER($A$1/1000,1/2.9)</f>
        <v>3.9199457536271418E-3</v>
      </c>
      <c r="U11" s="6" t="s">
        <v>30</v>
      </c>
    </row>
    <row r="12" spans="1:21" ht="16" thickBot="1" x14ac:dyDescent="0.4">
      <c r="A12" s="7" t="s">
        <v>31</v>
      </c>
      <c r="B12" s="24">
        <f>'1000 Stig'!B12/POWER($A$1/1000,1/3)</f>
        <v>3.4879154349820552E-4</v>
      </c>
      <c r="C12" s="24">
        <f>'1000 Stig'!C12/POWER($A$1/1000,1/3)</f>
        <v>7.4064062596733643E-4</v>
      </c>
      <c r="D12" s="24">
        <f>'1000 Stig'!D12/POWER($A$1/1000,1/3)</f>
        <v>1.6301305783129479E-3</v>
      </c>
      <c r="E12" s="24">
        <f>'1000 Stig'!E12/POWER($A$1/1000,1/3)</f>
        <v>3.3640931631485071E-3</v>
      </c>
      <c r="F12" s="24">
        <f>'1000 Stig'!F12/POWER($A$1/1000,1/3)</f>
        <v>6.9947867149967617E-3</v>
      </c>
      <c r="G12" s="24">
        <f>'1000 Stig'!G12/POWER($A$1/1000,1/3)</f>
        <v>1.3281134667423462E-2</v>
      </c>
      <c r="H12" s="24">
        <f>'1000 Stig'!H12/POWER($A$1/1000,1/3)</f>
        <v>3.6197717201071864E-4</v>
      </c>
      <c r="I12" s="24">
        <f>'1000 Stig'!I12/POWER($A$1/1000,1/3)</f>
        <v>8.2204230467272481E-4</v>
      </c>
      <c r="J12" s="24">
        <f>'1000 Stig'!J12/POWER($A$1/1000,1/3)</f>
        <v>1.8048481098086626E-3</v>
      </c>
      <c r="K12" s="24">
        <f>'1000 Stig'!K12/POWER($A$1/1000,1/3)</f>
        <v>3.9903431940175482E-4</v>
      </c>
      <c r="L12" s="24">
        <f>'1000 Stig'!L12/POWER($A$1/1000,1/3)</f>
        <v>8.496857542487329E-4</v>
      </c>
      <c r="M12" s="24">
        <f>'1000 Stig'!M12/POWER($A$1/1000,1/3)</f>
        <v>1.8243470458934933E-3</v>
      </c>
      <c r="N12" s="24"/>
      <c r="O12" s="24"/>
      <c r="P12" s="24"/>
      <c r="Q12" s="24">
        <f>'1000 Stig'!Q12/POWER($A$1/1000,1/3)</f>
        <v>8.5856442177927191E-4</v>
      </c>
      <c r="R12" s="24"/>
      <c r="S12" s="24">
        <f>'1000 Stig'!S12/POWER($A$1/1000,1/3)</f>
        <v>1.8452321064906893E-3</v>
      </c>
      <c r="T12" s="24">
        <f>'1000 Stig'!T12/POWER($A$1/1000,1/3)</f>
        <v>3.89705061754567E-3</v>
      </c>
      <c r="U12" s="7" t="s">
        <v>31</v>
      </c>
    </row>
    <row r="13" spans="1:21" ht="15.5" x14ac:dyDescent="0.35">
      <c r="A13" s="8" t="s">
        <v>32</v>
      </c>
      <c r="B13" s="25">
        <f>'1000 Stig'!B13/POWER($A$1/1000,1/3)</f>
        <v>3.719763721748576E-4</v>
      </c>
      <c r="C13" s="25">
        <f>'1000 Stig'!C13/POWER($A$1/1000,1/3)</f>
        <v>8.2981304395445975E-4</v>
      </c>
      <c r="D13" s="25">
        <f>'1000 Stig'!D13/POWER($A$1/1000,1/3)</f>
        <v>1.7936603103355213E-3</v>
      </c>
      <c r="E13" s="25">
        <f>'1000 Stig'!E13/POWER($A$1/1000,1/3)</f>
        <v>3.7514836247182813E-3</v>
      </c>
      <c r="F13" s="25">
        <f>'1000 Stig'!F13/POWER($A$1/1000,1/3)</f>
        <v>7.6964824026160153E-3</v>
      </c>
      <c r="G13" s="25">
        <f>'1000 Stig'!G13/POWER($A$1/1000,1/3)</f>
        <v>1.461345762486848E-2</v>
      </c>
      <c r="H13" s="25">
        <f>'1000 Stig'!H13/POWER($A$1/1000,1/3)</f>
        <v>3.9145622742498649E-4</v>
      </c>
      <c r="I13" s="25">
        <f>'1000 Stig'!I13/POWER($A$1/1000,1/3)</f>
        <v>8.8898859998109883E-4</v>
      </c>
      <c r="J13" s="25">
        <f>'1000 Stig'!J13/POWER($A$1/1000,1/3)</f>
        <v>1.9518331175864753E-3</v>
      </c>
      <c r="K13" s="25">
        <f>'1000 Stig'!K13/POWER($A$1/1000,1/3)</f>
        <v>4.3947617845956386E-4</v>
      </c>
      <c r="L13" s="25">
        <f>'1000 Stig'!L13/POWER($A$1/1000,1/3)</f>
        <v>9.3580083219058357E-4</v>
      </c>
      <c r="M13" s="25">
        <f>'1000 Stig'!M13/POWER($A$1/1000,1/3)</f>
        <v>2.0092433881759523E-3</v>
      </c>
      <c r="N13" s="25">
        <f>'1000 Stig'!N13/POWER($A$1/1000,1/3)</f>
        <v>4.6433659832811089E-4</v>
      </c>
      <c r="O13" s="25">
        <f>'1000 Stig'!O13/POWER($A$1/1000,1/3)</f>
        <v>1.016310786716101E-3</v>
      </c>
      <c r="P13" s="25">
        <f>'1000 Stig'!P13/POWER($A$1/1000,1/3)</f>
        <v>2.2020331173273383E-3</v>
      </c>
      <c r="Q13" s="25">
        <f>'1000 Stig'!Q13/POWER($A$1/1000,1/3)</f>
        <v>9.6104684395782627E-4</v>
      </c>
      <c r="R13" s="25"/>
      <c r="S13" s="25">
        <f>'1000 Stig'!S13/POWER($A$1/1000,1/3)</f>
        <v>2.0654879789188839E-3</v>
      </c>
      <c r="T13" s="25">
        <f>'1000 Stig'!T13/POWER($A$1/1000,1/3)</f>
        <v>4.3622215197021402E-3</v>
      </c>
      <c r="U13" s="8" t="s">
        <v>32</v>
      </c>
    </row>
    <row r="14" spans="1:21" ht="15.5" x14ac:dyDescent="0.35">
      <c r="A14" s="6" t="s">
        <v>33</v>
      </c>
      <c r="B14" s="23">
        <f>'1000 Stig'!B14/POWER($A$1/1000,1/3)</f>
        <v>3.4038385837370532E-4</v>
      </c>
      <c r="C14" s="23">
        <f>'1000 Stig'!C14/POWER($A$1/1000,1/3)</f>
        <v>7.5134131612579122E-4</v>
      </c>
      <c r="D14" s="23">
        <f>'1000 Stig'!D14/POWER($A$1/1000,1/3)</f>
        <v>1.633142551136602E-3</v>
      </c>
      <c r="E14" s="23">
        <f>'1000 Stig'!E14/POWER($A$1/1000,1/3)</f>
        <v>3.4180641497766062E-3</v>
      </c>
      <c r="F14" s="23">
        <f>'1000 Stig'!F14/POWER($A$1/1000,1/3)</f>
        <v>7.0077108989689621E-3</v>
      </c>
      <c r="G14" s="23">
        <f>'1000 Stig'!G14/POWER($A$1/1000,1/3)</f>
        <v>1.3305674061517258E-2</v>
      </c>
      <c r="H14" s="23">
        <f>'1000 Stig'!H14/POWER($A$1/1000,1/3)</f>
        <v>3.5611481121678004E-4</v>
      </c>
      <c r="I14" s="23">
        <f>'1000 Stig'!I14/POWER($A$1/1000,1/3)</f>
        <v>8.0872901049148388E-4</v>
      </c>
      <c r="J14" s="23">
        <f>'1000 Stig'!J14/POWER($A$1/1000,1/3)</f>
        <v>1.7756178941594747E-3</v>
      </c>
      <c r="K14" s="23">
        <f>'1000 Stig'!K14/POWER($A$1/1000,1/3)</f>
        <v>4.028033092251897E-4</v>
      </c>
      <c r="L14" s="23">
        <f>'1000 Stig'!L14/POWER($A$1/1000,1/3)</f>
        <v>8.5771127186757418E-4</v>
      </c>
      <c r="M14" s="23">
        <f>'1000 Stig'!M14/POWER($A$1/1000,1/3)</f>
        <v>1.8415785097452612E-3</v>
      </c>
      <c r="N14" s="23">
        <f>'1000 Stig'!N14/POWER($A$1/1000,1/3)</f>
        <v>4.2318769195834707E-4</v>
      </c>
      <c r="O14" s="23">
        <f>'1000 Stig'!O14/POWER($A$1/1000,1/3)</f>
        <v>9.2624664454910596E-4</v>
      </c>
      <c r="P14" s="23">
        <f>'1000 Stig'!P14/POWER($A$1/1000,1/3)</f>
        <v>2.0068918019662913E-3</v>
      </c>
      <c r="Q14" s="23">
        <f>'1000 Stig'!Q14/POWER($A$1/1000,1/3)</f>
        <v>8.5684551475603441E-4</v>
      </c>
      <c r="R14" s="23"/>
      <c r="S14" s="23">
        <f>'1000 Stig'!S14/POWER($A$1/1000,1/3)</f>
        <v>1.8415378206026517E-3</v>
      </c>
      <c r="T14" s="23">
        <f>'1000 Stig'!T14/POWER($A$1/1000,1/3)</f>
        <v>3.8892484450977023E-3</v>
      </c>
      <c r="U14" s="6" t="s">
        <v>33</v>
      </c>
    </row>
    <row r="15" spans="1:21" ht="15.5" x14ac:dyDescent="0.35">
      <c r="A15" s="6" t="s">
        <v>34</v>
      </c>
      <c r="B15" s="22">
        <f>'1000 Stig'!B15/POWER($A$1/1000,1/3)</f>
        <v>3.3974691253094023E-4</v>
      </c>
      <c r="C15" s="22">
        <f>'1000 Stig'!C15/POWER($A$1/1000,1/3)</f>
        <v>7.3044949248309379E-4</v>
      </c>
      <c r="D15" s="22">
        <f>'1000 Stig'!D15/POWER($A$1/1000,1/3)</f>
        <v>1.6076485232962147E-3</v>
      </c>
      <c r="E15" s="22">
        <f>'1000 Stig'!E15/POWER($A$1/1000,1/3)</f>
        <v>3.3598893205862563E-3</v>
      </c>
      <c r="F15" s="22">
        <f>'1000 Stig'!F15/POWER($A$1/1000,1/3)</f>
        <v>6.8983176456786331E-3</v>
      </c>
      <c r="G15" s="22">
        <f>'1000 Stig'!G15/POWER($A$1/1000,1/3)</f>
        <v>1.309796700941494E-2</v>
      </c>
      <c r="H15" s="22">
        <f>'1000 Stig'!H15/POWER($A$1/1000,1/3)</f>
        <v>3.4901936529531857E-4</v>
      </c>
      <c r="I15" s="22">
        <f>'1000 Stig'!I15/POWER($A$1/1000,1/3)</f>
        <v>7.9261540673697395E-4</v>
      </c>
      <c r="J15" s="22">
        <f>'1000 Stig'!J15/POWER($A$1/1000,1/3)</f>
        <v>1.740239414106539E-3</v>
      </c>
      <c r="K15" s="22">
        <f>'1000 Stig'!K15/POWER($A$1/1000,1/3)</f>
        <v>3.8671032093147569E-4</v>
      </c>
      <c r="L15" s="22">
        <f>'1000 Stig'!L15/POWER($A$1/1000,1/3)</f>
        <v>8.2344358552680801E-4</v>
      </c>
      <c r="M15" s="22">
        <f>'1000 Stig'!M15/POWER($A$1/1000,1/3)</f>
        <v>1.7680028942512053E-3</v>
      </c>
      <c r="N15" s="22">
        <f>'1000 Stig'!N15/POWER($A$1/1000,1/3)</f>
        <v>4.0491222293415221E-4</v>
      </c>
      <c r="O15" s="22">
        <f>'1000 Stig'!O15/POWER($A$1/1000,1/3)</f>
        <v>8.8624644562345354E-4</v>
      </c>
      <c r="P15" s="22">
        <f>'1000 Stig'!P15/POWER($A$1/1000,1/3)</f>
        <v>1.920223664733804E-3</v>
      </c>
      <c r="Q15" s="22">
        <f>'1000 Stig'!Q15/POWER($A$1/1000,1/3)</f>
        <v>8.3835244609223509E-4</v>
      </c>
      <c r="R15" s="22"/>
      <c r="S15" s="22">
        <f>'1000 Stig'!S15/POWER($A$1/1000,1/3)</f>
        <v>1.8017924000141051E-3</v>
      </c>
      <c r="T15" s="22">
        <f>'1000 Stig'!T15/POWER($A$1/1000,1/3)</f>
        <v>3.8053078311747306E-3</v>
      </c>
      <c r="U15" s="6" t="s">
        <v>34</v>
      </c>
    </row>
    <row r="16" spans="1:21" ht="15.5" x14ac:dyDescent="0.35">
      <c r="A16" s="6" t="s">
        <v>35</v>
      </c>
      <c r="B16" s="23">
        <f>'1000 Stig'!B16/POWER($A$1/1000,1/3)</f>
        <v>3.2635075416077082E-4</v>
      </c>
      <c r="C16" s="23">
        <f>'1000 Stig'!C16/POWER($A$1/1000,1/3)</f>
        <v>7.1295299947838882E-4</v>
      </c>
      <c r="D16" s="23">
        <f>'1000 Stig'!D16/POWER($A$1/1000,1/3)</f>
        <v>1.5577147530664928E-3</v>
      </c>
      <c r="E16" s="23">
        <f>'1000 Stig'!E16/POWER($A$1/1000,1/3)</f>
        <v>3.2601985352283844E-3</v>
      </c>
      <c r="F16" s="23">
        <f>'1000 Stig'!F16/POWER($A$1/1000,1/3)</f>
        <v>6.6840550109674738E-3</v>
      </c>
      <c r="G16" s="23">
        <f>'1000 Stig'!G16/POWER($A$1/1000,1/3)</f>
        <v>1.2691142466831703E-2</v>
      </c>
      <c r="H16" s="23">
        <f>'1000 Stig'!H16/POWER($A$1/1000,1/3)</f>
        <v>3.5670429828237407E-4</v>
      </c>
      <c r="I16" s="23">
        <f>'1000 Stig'!I16/POWER($A$1/1000,1/3)</f>
        <v>8.1006772282873961E-4</v>
      </c>
      <c r="J16" s="23">
        <f>'1000 Stig'!J16/POWER($A$1/1000,1/3)</f>
        <v>1.7785571254103961E-3</v>
      </c>
      <c r="K16" s="23">
        <f>'1000 Stig'!K16/POWER($A$1/1000,1/3)</f>
        <v>3.8425748628447844E-4</v>
      </c>
      <c r="L16" s="23">
        <f>'1000 Stig'!L16/POWER($A$1/1000,1/3)</f>
        <v>8.1822062961613368E-4</v>
      </c>
      <c r="M16" s="23">
        <f>'1000 Stig'!M16/POWER($A$1/1000,1/3)</f>
        <v>1.7567887669825949E-3</v>
      </c>
      <c r="N16" s="23">
        <f>'1000 Stig'!N16/POWER($A$1/1000,1/3)</f>
        <v>4.1917174494347629E-4</v>
      </c>
      <c r="O16" s="23">
        <f>'1000 Stig'!O16/POWER($A$1/1000,1/3)</f>
        <v>9.1745679191894674E-4</v>
      </c>
      <c r="P16" s="23">
        <f>'1000 Stig'!P16/POWER($A$1/1000,1/3)</f>
        <v>1.9878468928292161E-3</v>
      </c>
      <c r="Q16" s="23">
        <f>'1000 Stig'!Q16/POWER($A$1/1000,1/3)</f>
        <v>8.7314549514880594E-4</v>
      </c>
      <c r="R16" s="23"/>
      <c r="S16" s="23">
        <f>'1000 Stig'!S16/POWER($A$1/1000,1/3)</f>
        <v>1.8765698419547353E-3</v>
      </c>
      <c r="T16" s="23">
        <f>'1000 Stig'!T16/POWER($A$1/1000,1/3)</f>
        <v>3.9632345631387825E-3</v>
      </c>
      <c r="U16" s="6" t="s">
        <v>35</v>
      </c>
    </row>
    <row r="17" spans="1:21" ht="15.5" x14ac:dyDescent="0.35">
      <c r="A17" s="6" t="s">
        <v>36</v>
      </c>
      <c r="B17" s="25">
        <f>'1000 Stig'!B17/POWER($A$1/1000,1/3)</f>
        <v>3.7421842154139104E-4</v>
      </c>
      <c r="C17" s="25">
        <f>'1000 Stig'!C17/POWER($A$1/1000,1/3)</f>
        <v>8.7761582945398552E-4</v>
      </c>
      <c r="D17" s="25">
        <f>'1000 Stig'!D17/POWER($A$1/1000,1/3)</f>
        <v>1.9122388091495847E-3</v>
      </c>
      <c r="E17" s="25">
        <f>'1000 Stig'!E17/POWER($A$1/1000,1/3)</f>
        <v>4.1029758185898114E-3</v>
      </c>
      <c r="F17" s="25">
        <f>'1000 Stig'!F17/POWER($A$1/1000,1/3)</f>
        <v>8.4525070034555914E-3</v>
      </c>
      <c r="G17" s="25">
        <f>'1000 Stig'!G17/POWER($A$1/1000,1/3)</f>
        <v>1.6307845432026701E-2</v>
      </c>
      <c r="H17" s="25">
        <f>'1000 Stig'!H17/POWER($A$1/1000,1/3)</f>
        <v>4.1926323154174358E-4</v>
      </c>
      <c r="I17" s="25">
        <f>'1000 Stig'!I17/POWER($A$1/1000,1/3)</f>
        <v>1.0050623231328678E-3</v>
      </c>
      <c r="J17" s="25">
        <f>'1000 Stig'!J17/POWER($A$1/1000,1/3)</f>
        <v>2.2010236848008843E-3</v>
      </c>
      <c r="K17" s="25">
        <f>'1000 Stig'!K17/POWER($A$1/1000,1/3)</f>
        <v>4.7372847055659307E-4</v>
      </c>
      <c r="L17" s="25">
        <f>'1000 Stig'!L17/POWER($A$1/1000,1/3)</f>
        <v>1.0150241561137151E-3</v>
      </c>
      <c r="M17" s="25">
        <f>'1000 Stig'!M17/POWER($A$1/1000,1/3)</f>
        <v>2.1374628591513483E-3</v>
      </c>
      <c r="N17" s="25">
        <f>'1000 Stig'!N17/POWER($A$1/1000,1/3)</f>
        <v>5.0881144757609843E-4</v>
      </c>
      <c r="O17" s="25">
        <f>'1000 Stig'!O17/POWER($A$1/1000,1/3)</f>
        <v>1.133808186330991E-3</v>
      </c>
      <c r="P17" s="25">
        <f>'1000 Stig'!P17/POWER($A$1/1000,1/3)</f>
        <v>2.415094813095829E-3</v>
      </c>
      <c r="Q17" s="25">
        <f>'1000 Stig'!Q17/POWER($A$1/1000,1/3)</f>
        <v>1.0440611622818138E-3</v>
      </c>
      <c r="R17" s="25"/>
      <c r="S17" s="25">
        <f>'1000 Stig'!S17/POWER($A$1/1000,1/3)</f>
        <v>2.243902878935835E-3</v>
      </c>
      <c r="T17" s="25">
        <f>'1000 Stig'!T17/POWER($A$1/1000,1/3)</f>
        <v>4.852495469605294E-3</v>
      </c>
      <c r="U17" s="6" t="s">
        <v>36</v>
      </c>
    </row>
    <row r="18" spans="1:21" ht="15.5" x14ac:dyDescent="0.35">
      <c r="A18" s="6" t="s">
        <v>39</v>
      </c>
      <c r="B18" s="23">
        <f>'1000 Stig'!B18/POWER($A$1/1000,1/3)</f>
        <v>3.3312267576618236E-4</v>
      </c>
      <c r="C18" s="23">
        <f>'1000 Stig'!C18/POWER($A$1/1000,1/3)</f>
        <v>7.2981254664032842E-4</v>
      </c>
      <c r="D18" s="23">
        <f>'1000 Stig'!D18/POWER($A$1/1000,1/3)</f>
        <v>1.5877785968450087E-3</v>
      </c>
      <c r="E18" s="23">
        <f>'1000 Stig'!E18/POWER($A$1/1000,1/3)</f>
        <v>3.3877875484993711E-3</v>
      </c>
      <c r="F18" s="23">
        <f>'1000 Stig'!F18/POWER($A$1/1000,1/3)</f>
        <v>7.0029647628659071E-3</v>
      </c>
      <c r="G18" s="23">
        <f>'1000 Stig'!G18/POWER($A$1/1000,1/3)</f>
        <v>1.307326074292633E-2</v>
      </c>
      <c r="H18" s="23">
        <f>'1000 Stig'!H18/POWER($A$1/1000,1/3)</f>
        <v>3.5465144525164511E-4</v>
      </c>
      <c r="I18" s="23">
        <f>'1000 Stig'!I18/POWER($A$1/1000,1/3)</f>
        <v>8.1134161451427002E-4</v>
      </c>
      <c r="J18" s="23">
        <f>'1000 Stig'!J18/POWER($A$1/1000,1/3)</f>
        <v>1.7838305272481272E-3</v>
      </c>
      <c r="K18" s="23">
        <f>'1000 Stig'!K18/POWER($A$1/1000,1/3)</f>
        <v>3.7375982053460005E-4</v>
      </c>
      <c r="L18" s="23">
        <f>'1000 Stig'!L18/POWER($A$1/1000,1/3)</f>
        <v>7.9758358431054248E-4</v>
      </c>
      <c r="M18" s="23">
        <f>'1000 Stig'!M18/POWER($A$1/1000,1/3)</f>
        <v>1.7471424467048534E-3</v>
      </c>
      <c r="N18" s="23">
        <f>'1000 Stig'!N18/POWER($A$1/1000,1/3)</f>
        <v>4.0726317186404789E-4</v>
      </c>
      <c r="O18" s="23">
        <f>'1000 Stig'!O18/POWER($A$1/1000,1/3)</f>
        <v>9.1121472265984812E-4</v>
      </c>
      <c r="P18" s="23">
        <f>'1000 Stig'!P18/POWER($A$1/1000,1/3)</f>
        <v>1.9828124085279654E-3</v>
      </c>
      <c r="Q18" s="23">
        <f>'1000 Stig'!Q18/POWER($A$1/1000,1/3)</f>
        <v>8.2596446099372832E-4</v>
      </c>
      <c r="R18" s="23"/>
      <c r="S18" s="23">
        <f>'1000 Stig'!S18/POWER($A$1/1000,1/3)</f>
        <v>1.7751680637865209E-3</v>
      </c>
      <c r="T18" s="23">
        <f>'1000 Stig'!T18/POWER($A$1/1000,1/3)</f>
        <v>3.8339044167720942E-3</v>
      </c>
      <c r="U18" s="6" t="s">
        <v>39</v>
      </c>
    </row>
    <row r="19" spans="1:21" ht="15.5" x14ac:dyDescent="0.35">
      <c r="A19" s="6" t="s">
        <v>40</v>
      </c>
      <c r="B19" s="25">
        <f>'1000 Stig'!B19/POWER($A$1/1000,1/3)</f>
        <v>3.015301619650302E-4</v>
      </c>
      <c r="C19" s="25">
        <f>'1000 Stig'!C19/POWER($A$1/1000,1/3)</f>
        <v>6.5872939058773592E-4</v>
      </c>
      <c r="D19" s="25">
        <f>'1000 Stig'!D19/POWER($A$1/1000,1/3)</f>
        <v>1.4392428263121715E-3</v>
      </c>
      <c r="E19" s="25">
        <f>'1000 Stig'!E19/POWER($A$1/1000,1/3)</f>
        <v>3.0122442796050282E-3</v>
      </c>
      <c r="F19" s="25">
        <f>'1000 Stig'!F19/POWER($A$1/1000,1/3)</f>
        <v>6.1756995022825079E-3</v>
      </c>
      <c r="G19" s="25">
        <f>'1000 Stig'!G19/POWER($A$1/1000,1/3)</f>
        <v>1.1725918186969624E-2</v>
      </c>
      <c r="H19" s="25">
        <f>'1000 Stig'!H19/POWER($A$1/1000,1/3)</f>
        <v>3.112117387750607E-4</v>
      </c>
      <c r="I19" s="25">
        <f>'1000 Stig'!I19/POWER($A$1/1000,1/3)</f>
        <v>7.067551071322294E-4</v>
      </c>
      <c r="J19" s="25">
        <f>'1000 Stig'!J19/POWER($A$1/1000,1/3)</f>
        <v>1.5517274621445001E-3</v>
      </c>
      <c r="K19" s="25">
        <f>'1000 Stig'!K19/POWER($A$1/1000,1/3)</f>
        <v>3.436959767560842E-4</v>
      </c>
      <c r="L19" s="25">
        <f>'1000 Stig'!L19/POWER($A$1/1000,1/3)</f>
        <v>7.3185077333717721E-4</v>
      </c>
      <c r="M19" s="25">
        <f>'1000 Stig'!M19/POWER($A$1/1000,1/3)</f>
        <v>1.5713453941016673E-3</v>
      </c>
      <c r="N19" s="25">
        <f>'1000 Stig'!N19/POWER($A$1/1000,1/3)</f>
        <v>3.732502638603879E-4</v>
      </c>
      <c r="O19" s="25">
        <f>'1000 Stig'!O19/POWER($A$1/1000,1/3)</f>
        <v>8.1694673793060348E-4</v>
      </c>
      <c r="P19" s="25">
        <f>'1000 Stig'!P19/POWER($A$1/1000,1/3)</f>
        <v>1.7700724970443995E-3</v>
      </c>
      <c r="Q19" s="25">
        <f>'1000 Stig'!Q19/POWER($A$1/1000,1/3)</f>
        <v>7.4754673714050248E-4</v>
      </c>
      <c r="R19" s="25"/>
      <c r="S19" s="25">
        <f>'1000 Stig'!S19/POWER($A$1/1000,1/3)</f>
        <v>1.6066321937908577E-3</v>
      </c>
      <c r="T19" s="25">
        <f>'1000 Stig'!T19/POWER($A$1/1000,1/3)</f>
        <v>3.3931378935785983E-3</v>
      </c>
      <c r="U19" s="6" t="s">
        <v>40</v>
      </c>
    </row>
    <row r="20" spans="1:21" x14ac:dyDescent="0.3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"/>
    </row>
    <row r="21" spans="1:21" ht="15.5" x14ac:dyDescent="0.35">
      <c r="A21" s="18">
        <v>750</v>
      </c>
      <c r="B21" s="55" t="s">
        <v>193</v>
      </c>
      <c r="C21" s="26"/>
      <c r="D21" s="27"/>
      <c r="E21" s="27"/>
      <c r="F21" s="27"/>
      <c r="G21" s="27"/>
      <c r="H21" s="27"/>
      <c r="I21" s="27"/>
      <c r="J21" s="27"/>
      <c r="K21" s="27"/>
      <c r="L21" s="21"/>
      <c r="M21" s="21"/>
      <c r="N21" s="21"/>
      <c r="O21" s="21"/>
      <c r="P21" s="21"/>
      <c r="Q21" s="21"/>
      <c r="R21" s="21"/>
      <c r="S21" s="21"/>
      <c r="T21" s="21"/>
      <c r="U21" s="2"/>
    </row>
    <row r="22" spans="1:21" ht="15.5" x14ac:dyDescent="0.35">
      <c r="A22" s="4"/>
      <c r="B22" s="13" t="s">
        <v>3</v>
      </c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4" t="s">
        <v>9</v>
      </c>
      <c r="I22" s="14" t="s">
        <v>10</v>
      </c>
      <c r="J22" s="14" t="s">
        <v>11</v>
      </c>
      <c r="K22" s="15" t="s">
        <v>12</v>
      </c>
      <c r="L22" s="15" t="s">
        <v>13</v>
      </c>
      <c r="M22" s="15" t="s">
        <v>14</v>
      </c>
      <c r="N22" s="16" t="s">
        <v>15</v>
      </c>
      <c r="O22" s="16" t="s">
        <v>16</v>
      </c>
      <c r="P22" s="16" t="s">
        <v>17</v>
      </c>
      <c r="Q22" s="56" t="s">
        <v>18</v>
      </c>
      <c r="R22" s="56" t="s">
        <v>19</v>
      </c>
      <c r="S22" s="56" t="s">
        <v>20</v>
      </c>
      <c r="T22" s="56" t="s">
        <v>21</v>
      </c>
      <c r="U22" s="4"/>
    </row>
    <row r="23" spans="1:21" ht="15.5" x14ac:dyDescent="0.35">
      <c r="A23" s="10" t="s">
        <v>22</v>
      </c>
      <c r="B23" s="28">
        <f>'1000 Stig'!B23/POWER($A$1/1000,1/2.1)</f>
        <v>7.3307273992794506E-4</v>
      </c>
      <c r="C23" s="28">
        <f>'1000 Stig'!C23/POWER($A$1/1000,1/2.1)</f>
        <v>1.6445931243433717E-3</v>
      </c>
      <c r="D23" s="28">
        <f>'1000 Stig'!D23/POWER($A$1/1000,1/2.1)</f>
        <v>3.5759645850143669E-3</v>
      </c>
      <c r="E23" s="28">
        <f>'1000 Stig'!E23/POWER($A$1/1000,1/2.1)</f>
        <v>7.7153188845501142E-3</v>
      </c>
      <c r="F23" s="28">
        <f>'1000 Stig'!F23/POWER($A$1/1000,1/2.1)</f>
        <v>1.5850638315457799E-2</v>
      </c>
      <c r="G23" s="28">
        <f>'1000 Stig'!G23/POWER($A$1/1000,1/2.1)</f>
        <v>3.0536634047443272E-2</v>
      </c>
      <c r="H23" s="28">
        <f>'1000 Stig'!H23/POWER($A$1/1000,1/2.1)</f>
        <v>7.8075226772813676E-4</v>
      </c>
      <c r="I23" s="28">
        <f>'1000 Stig'!I23/POWER($A$1/1000,1/2.1)</f>
        <v>1.7336416542054944E-3</v>
      </c>
      <c r="J23" s="28">
        <f>'1000 Stig'!J23/POWER($A$1/1000,1/2.1)</f>
        <v>3.8820250833200079E-3</v>
      </c>
      <c r="K23" s="28">
        <f>'1000 Stig'!K23/POWER($A$1/1000,1/2.1)</f>
        <v>8.3542531786365173E-4</v>
      </c>
      <c r="L23" s="28">
        <f>'1000 Stig'!L23/POWER($A$1/1000,1/2.1)</f>
        <v>1.8155302665616505E-3</v>
      </c>
      <c r="M23" s="28">
        <f>'1000 Stig'!M23/POWER($A$1/1000,1/2.1)</f>
        <v>3.9237446701451762E-3</v>
      </c>
      <c r="N23" s="28">
        <f>'1000 Stig'!N23/POWER($A$1/1000,1/2.1)</f>
        <v>9.0976746059924323E-4</v>
      </c>
      <c r="O23" s="28">
        <f>'1000 Stig'!O23/POWER($A$1/1000,1/2.1)</f>
        <v>1.9941261332903646E-3</v>
      </c>
      <c r="P23" s="28">
        <f>'1000 Stig'!P23/POWER($A$1/1000,1/2.1)</f>
        <v>4.4215750339412939E-3</v>
      </c>
      <c r="Q23" s="28">
        <f>'1000 Stig'!Q23/POWER($A$1/1000,1/2.1)</f>
        <v>1.8468586591581992E-3</v>
      </c>
      <c r="R23" s="28"/>
      <c r="S23" s="28">
        <f>'1000 Stig'!S23/POWER($A$1/1000,1/2.1)</f>
        <v>3.9966663008984098E-3</v>
      </c>
      <c r="T23" s="28">
        <f>'1000 Stig'!T23/POWER($A$1/1000,1/2.1)</f>
        <v>8.5486588667637569E-3</v>
      </c>
      <c r="U23" s="10" t="s">
        <v>22</v>
      </c>
    </row>
    <row r="24" spans="1:21" ht="15.5" x14ac:dyDescent="0.35">
      <c r="A24" s="10" t="s">
        <v>23</v>
      </c>
      <c r="B24" s="23">
        <f>'1000 Stig'!B24/POWER($A$1/1000,1/2.2)</f>
        <v>6.2657812763182712E-4</v>
      </c>
      <c r="C24" s="23">
        <f>'1000 Stig'!C24/POWER($A$1/1000,1/2.2)</f>
        <v>1.4056805340606894E-3</v>
      </c>
      <c r="D24" s="23">
        <f>'1000 Stig'!D24/POWER($A$1/1000,1/2.2)</f>
        <v>3.056478671374767E-3</v>
      </c>
      <c r="E24" s="23">
        <f>'1000 Stig'!E24/POWER($A$1/1000,1/2.2)</f>
        <v>6.5945025608769112E-3</v>
      </c>
      <c r="F24" s="23">
        <f>'1000 Stig'!F24/POWER($A$1/1000,1/2.2)</f>
        <v>1.3547991538254506E-2</v>
      </c>
      <c r="G24" s="23">
        <f>'1000 Stig'!G24/POWER($A$1/1000,1/2.2)</f>
        <v>2.6100529924910285E-2</v>
      </c>
      <c r="H24" s="23">
        <f>'1000 Stig'!H24/POWER($A$1/1000,1/2.2)</f>
        <v>6.1127693840842096E-4</v>
      </c>
      <c r="I24" s="23">
        <f>'1000 Stig'!I24/POWER($A$1/1000,1/2.2)</f>
        <v>1.3573257568161839E-3</v>
      </c>
      <c r="J24" s="23">
        <f>'1000 Stig'!J24/POWER($A$1/1000,1/2.2)</f>
        <v>3.0393666542417805E-3</v>
      </c>
      <c r="K24" s="23">
        <f>'1000 Stig'!K24/POWER($A$1/1000,1/2.2)</f>
        <v>6.4134475422830759E-4</v>
      </c>
      <c r="L24" s="23">
        <f>'1000 Stig'!L24/POWER($A$1/1000,1/2.2)</f>
        <v>1.5197311627857537E-3</v>
      </c>
      <c r="M24" s="23">
        <f>'1000 Stig'!M24/POWER($A$1/1000,1/2.2)</f>
        <v>3.1481644603866404E-3</v>
      </c>
      <c r="N24" s="23">
        <f>'1000 Stig'!N24/POWER($A$1/1000,1/2.2)</f>
        <v>6.1166508131564438E-4</v>
      </c>
      <c r="O24" s="23">
        <f>'1000 Stig'!O24/POWER($A$1/1000,1/2.2)</f>
        <v>1.3407132880629616E-3</v>
      </c>
      <c r="P24" s="23">
        <f>'1000 Stig'!P24/POWER($A$1/1000,1/2.2)</f>
        <v>2.9727630079201955E-3</v>
      </c>
      <c r="Q24" s="23">
        <f>'1000 Stig'!Q24/POWER($A$1/1000,1/2.2)</f>
        <v>1.4459671185180737E-3</v>
      </c>
      <c r="R24" s="23">
        <f>'1000 Stig'!R24/POWER($A$1/1000,1/2.2)</f>
        <v>3.4741046466702881E-3</v>
      </c>
      <c r="S24" s="23">
        <f>'1000 Stig'!S24/POWER($A$1/1000,1/2.2)</f>
        <v>3.1291230794144578E-3</v>
      </c>
      <c r="T24" s="23">
        <f>'1000 Stig'!T24/POWER($A$1/1000,1/2.2)</f>
        <v>6.693029576179137E-3</v>
      </c>
      <c r="U24" s="10" t="s">
        <v>23</v>
      </c>
    </row>
    <row r="25" spans="1:21" ht="15.5" x14ac:dyDescent="0.35">
      <c r="A25" s="10" t="s">
        <v>24</v>
      </c>
      <c r="B25" s="22">
        <f>'1000 Stig'!B25/POWER($A$1/1000,1/2.3)</f>
        <v>5.0903903871142705E-4</v>
      </c>
      <c r="C25" s="22">
        <f>'1000 Stig'!C25/POWER($A$1/1000,1/2.3)</f>
        <v>1.1610911052758648E-3</v>
      </c>
      <c r="D25" s="22">
        <f>'1000 Stig'!D25/POWER($A$1/1000,1/2.3)</f>
        <v>2.5661810853875471E-3</v>
      </c>
      <c r="E25" s="22">
        <f>'1000 Stig'!E25/POWER($A$1/1000,1/2.3)</f>
        <v>5.4470543495642619E-3</v>
      </c>
      <c r="F25" s="22">
        <f>'1000 Stig'!F25/POWER($A$1/1000,1/2.3)</f>
        <v>1.1190631219725515E-2</v>
      </c>
      <c r="G25" s="22">
        <f>'1000 Stig'!G25/POWER($A$1/1000,1/2.3)</f>
        <v>2.155901885562532E-2</v>
      </c>
      <c r="H25" s="22">
        <f>'1000 Stig'!H25/POWER($A$1/1000,1/2.3)</f>
        <v>5.3649537724045915E-4</v>
      </c>
      <c r="I25" s="22">
        <f>'1000 Stig'!I25/POWER($A$1/1000,1/2.3)</f>
        <v>1.191275096746327E-3</v>
      </c>
      <c r="J25" s="22">
        <f>'1000 Stig'!J25/POWER($A$1/1000,1/2.3)</f>
        <v>2.6675407778103295E-3</v>
      </c>
      <c r="K25" s="22">
        <f>'1000 Stig'!K25/POWER($A$1/1000,1/2.3)</f>
        <v>5.5599497168197357E-4</v>
      </c>
      <c r="L25" s="22">
        <f>'1000 Stig'!L25/POWER($A$1/1000,1/2.3)</f>
        <v>1.2112747597357281E-3</v>
      </c>
      <c r="M25" s="22">
        <f>'1000 Stig'!M25/POWER($A$1/1000,1/2.3)</f>
        <v>2.614578034901113E-3</v>
      </c>
      <c r="N25" s="22">
        <f>'1000 Stig'!N25/POWER($A$1/1000,1/2.3)</f>
        <v>6.0977131949740385E-4</v>
      </c>
      <c r="O25" s="22">
        <f>'1000 Stig'!O25/POWER($A$1/1000,1/2.3)</f>
        <v>1.3365623373029804E-3</v>
      </c>
      <c r="P25" s="22">
        <f>'1000 Stig'!P25/POWER($A$1/1000,1/2.3)</f>
        <v>2.9635591065515447E-3</v>
      </c>
      <c r="Q25" s="22">
        <f>'1000 Stig'!Q25/POWER($A$1/1000,1/2.3)</f>
        <v>1.2690723729026692E-3</v>
      </c>
      <c r="R25" s="22">
        <f>'1000 Stig'!R25/POWER($A$1/1000,1/2.3)</f>
        <v>2.2494252805722683E-3</v>
      </c>
      <c r="S25" s="22">
        <f>'1000 Stig'!S25/POWER($A$1/1000,1/2.3)</f>
        <v>2.7463167043292472E-3</v>
      </c>
      <c r="T25" s="22">
        <f>'1000 Stig'!T25/POWER($A$1/1000,1/2.3)</f>
        <v>5.8742268875758225E-3</v>
      </c>
      <c r="U25" s="10" t="s">
        <v>24</v>
      </c>
    </row>
    <row r="26" spans="1:21" ht="15.5" x14ac:dyDescent="0.35">
      <c r="A26" s="10" t="s">
        <v>25</v>
      </c>
      <c r="B26" s="23">
        <f>'1000 Stig'!B26/POWER($A$1/1000,1/2.4)</f>
        <v>4.8460284989373318E-4</v>
      </c>
      <c r="C26" s="23">
        <f>'1000 Stig'!C26/POWER($A$1/1000,1/2.4)</f>
        <v>1.0408392389882361E-3</v>
      </c>
      <c r="D26" s="23">
        <f>'1000 Stig'!D26/POWER($A$1/1000,1/2.4)</f>
        <v>2.1508328965127352E-3</v>
      </c>
      <c r="E26" s="23">
        <f>'1000 Stig'!E26/POWER($A$1/1000,1/2.4)</f>
        <v>4.8745688989725259E-3</v>
      </c>
      <c r="F26" s="23">
        <f>'1000 Stig'!F26/POWER($A$1/1000,1/2.4)</f>
        <v>1.0014495799534052E-2</v>
      </c>
      <c r="G26" s="23">
        <f>'1000 Stig'!G26/POWER($A$1/1000,1/2.4)</f>
        <v>1.9293165821706953E-2</v>
      </c>
      <c r="H26" s="23">
        <f>'1000 Stig'!H26/POWER($A$1/1000,1/2.4)</f>
        <v>4.9001844138298729E-4</v>
      </c>
      <c r="I26" s="23">
        <f>'1000 Stig'!I26/POWER($A$1/1000,1/2.4)</f>
        <v>1.0880741772064985E-3</v>
      </c>
      <c r="J26" s="23">
        <f>'1000 Stig'!J26/POWER($A$1/1000,1/2.4)</f>
        <v>2.4364500230955625E-3</v>
      </c>
      <c r="K26" s="23">
        <f>'1000 Stig'!K26/POWER($A$1/1000,1/2.4)</f>
        <v>5.3483766335875402E-4</v>
      </c>
      <c r="L26" s="23">
        <f>'1000 Stig'!L26/POWER($A$1/1000,1/2.4)</f>
        <v>1.1651820523172853E-3</v>
      </c>
      <c r="M26" s="23">
        <f>'1000 Stig'!M26/POWER($A$1/1000,1/2.4)</f>
        <v>2.5150853480299055E-3</v>
      </c>
      <c r="N26" s="23">
        <f>'1000 Stig'!N26/POWER($A$1/1000,1/2.4)</f>
        <v>5.4742017795502004E-4</v>
      </c>
      <c r="O26" s="23">
        <f>'1000 Stig'!O26/POWER($A$1/1000,1/2.4)</f>
        <v>1.1998944016216396E-3</v>
      </c>
      <c r="P26" s="23">
        <f>'1000 Stig'!P26/POWER($A$1/1000,1/2.4)</f>
        <v>2.6605253504311038E-3</v>
      </c>
      <c r="Q26" s="23">
        <f>'1000 Stig'!Q26/POWER($A$1/1000,1/2.4)</f>
        <v>1.1591318258335178E-3</v>
      </c>
      <c r="R26" s="23">
        <f>'1000 Stig'!R26/POWER($A$1/1000,1/2.4)</f>
        <v>1.8419866537290875E-3</v>
      </c>
      <c r="S26" s="23">
        <f>'1000 Stig'!S26/POWER($A$1/1000,1/2.4)</f>
        <v>2.5084015409816136E-3</v>
      </c>
      <c r="T26" s="23">
        <f>'1000 Stig'!T26/POWER($A$1/1000,1/2.4)</f>
        <v>5.3653388750259361E-3</v>
      </c>
      <c r="U26" s="10" t="s">
        <v>25</v>
      </c>
    </row>
    <row r="27" spans="1:21" ht="15.5" x14ac:dyDescent="0.35">
      <c r="A27" s="10" t="s">
        <v>26</v>
      </c>
      <c r="B27" s="22">
        <f>'1000 Stig'!B27/POWER($A$1/1000,1/2.5)</f>
        <v>3.9164545354927527E-4</v>
      </c>
      <c r="C27" s="22">
        <f>'1000 Stig'!C27/POWER($A$1/1000,1/2.5)</f>
        <v>8.6016561150875311E-4</v>
      </c>
      <c r="D27" s="22">
        <f>'1000 Stig'!D27/POWER($A$1/1000,1/2.5)</f>
        <v>1.8653802852239183E-3</v>
      </c>
      <c r="E27" s="22">
        <f>'1000 Stig'!E27/POWER($A$1/1000,1/2.5)</f>
        <v>4.0606293538033977E-3</v>
      </c>
      <c r="F27" s="22">
        <f>'1000 Stig'!F27/POWER($A$1/1000,1/2.5)</f>
        <v>8.3423080994301461E-3</v>
      </c>
      <c r="G27" s="22">
        <f>'1000 Stig'!G27/POWER($A$1/1000,1/2.5)</f>
        <v>1.6071656199163158E-2</v>
      </c>
      <c r="H27" s="22">
        <f>'1000 Stig'!H27/POWER($A$1/1000,1/2.5)</f>
        <v>3.9761882585141929E-4</v>
      </c>
      <c r="I27" s="22">
        <f>'1000 Stig'!I27/POWER($A$1/1000,1/2.5)</f>
        <v>8.8290305066693689E-4</v>
      </c>
      <c r="J27" s="22">
        <f>'1000 Stig'!J27/POWER($A$1/1000,1/2.5)</f>
        <v>1.9770243640111207E-3</v>
      </c>
      <c r="K27" s="22">
        <f>'1000 Stig'!K27/POWER($A$1/1000,1/2.5)</f>
        <v>4.0800729942036562E-4</v>
      </c>
      <c r="L27" s="22">
        <f>'1000 Stig'!L27/POWER($A$1/1000,1/2.5)</f>
        <v>8.8887304516579644E-4</v>
      </c>
      <c r="M27" s="22">
        <f>'1000 Stig'!M27/POWER($A$1/1000,1/2.5)</f>
        <v>1.9186628971061899E-3</v>
      </c>
      <c r="N27" s="22">
        <f>'1000 Stig'!N27/POWER($A$1/1000,1/2.5)</f>
        <v>5.0433854365084657E-4</v>
      </c>
      <c r="O27" s="22">
        <f>'1000 Stig'!O27/POWER($A$1/1000,1/2.5)</f>
        <v>1.1054634436554972E-3</v>
      </c>
      <c r="P27" s="22">
        <f>'1000 Stig'!P27/POWER($A$1/1000,1/2.5)</f>
        <v>2.4511436271770627E-3</v>
      </c>
      <c r="Q27" s="22">
        <f>'1000 Stig'!Q27/POWER($A$1/1000,1/2.5)</f>
        <v>9.6392055842856972E-4</v>
      </c>
      <c r="R27" s="22"/>
      <c r="S27" s="22">
        <f>'1000 Stig'!S27/POWER($A$1/1000,1/2.5)</f>
        <v>2.0859575764019763E-3</v>
      </c>
      <c r="T27" s="22">
        <f>'1000 Stig'!T27/POWER($A$1/1000,1/2.5)</f>
        <v>4.4617534686829654E-3</v>
      </c>
      <c r="U27" s="10" t="s">
        <v>26</v>
      </c>
    </row>
    <row r="28" spans="1:21" ht="15.5" x14ac:dyDescent="0.35">
      <c r="A28" s="10" t="s">
        <v>27</v>
      </c>
      <c r="B28" s="23">
        <f>'1000 Stig'!B28/POWER($A$1/1000,1/2.6)</f>
        <v>3.7634125011178695E-4</v>
      </c>
      <c r="C28" s="23">
        <f>'1000 Stig'!C28/POWER($A$1/1000,1/2.6)</f>
        <v>8.2365857247069553E-4</v>
      </c>
      <c r="D28" s="23">
        <f>'1000 Stig'!D28/POWER($A$1/1000,1/2.6)</f>
        <v>1.7969828137663619E-3</v>
      </c>
      <c r="E28" s="23">
        <f>'1000 Stig'!E28/POWER($A$1/1000,1/2.6)</f>
        <v>3.8063342788702275E-3</v>
      </c>
      <c r="F28" s="23">
        <f>'1000 Stig'!F28/POWER($A$1/1000,1/2.6)</f>
        <v>7.9652144094122315E-3</v>
      </c>
      <c r="G28" s="23">
        <f>'1000 Stig'!G28/POWER($A$1/1000,1/2.6)</f>
        <v>1.5345176180850753E-2</v>
      </c>
      <c r="H28" s="23">
        <f>'1000 Stig'!H28/POWER($A$1/1000,1/2.6)</f>
        <v>3.9831926884040383E-4</v>
      </c>
      <c r="I28" s="23">
        <f>'1000 Stig'!I28/POWER($A$1/1000,1/2.6)</f>
        <v>8.8445836749698995E-4</v>
      </c>
      <c r="J28" s="23">
        <f>'1000 Stig'!J28/POWER($A$1/1000,1/2.6)</f>
        <v>1.9805070785225824E-3</v>
      </c>
      <c r="K28" s="23">
        <f>'1000 Stig'!K28/POWER($A$1/1000,1/2.6)</f>
        <v>4.3154062309026602E-4</v>
      </c>
      <c r="L28" s="23">
        <f>'1000 Stig'!L28/POWER($A$1/1000,1/2.6)</f>
        <v>9.401420717323651E-4</v>
      </c>
      <c r="M28" s="23">
        <f>'1000 Stig'!M28/POWER($A$1/1000,1/2.6)</f>
        <v>2.029328846061453E-3</v>
      </c>
      <c r="N28" s="23">
        <f>'1000 Stig'!N28/POWER($A$1/1000,1/2.6)</f>
        <v>4.6536572697940238E-4</v>
      </c>
      <c r="O28" s="23">
        <f>'1000 Stig'!O28/POWER($A$1/1000,1/2.6)</f>
        <v>1.0200386339340429E-3</v>
      </c>
      <c r="P28" s="23">
        <f>'1000 Stig'!P28/POWER($A$1/1000,1/2.6)</f>
        <v>2.261731232625905E-3</v>
      </c>
      <c r="Q28" s="23">
        <f>'1000 Stig'!Q28/POWER($A$1/1000,1/2.6)</f>
        <v>9.4463100225114754E-4</v>
      </c>
      <c r="R28" s="23"/>
      <c r="S28" s="23">
        <f>'1000 Stig'!S28/POWER($A$1/1000,1/2.6)</f>
        <v>2.0442143066875902E-3</v>
      </c>
      <c r="T28" s="23">
        <f>'1000 Stig'!T28/POWER($A$1/1000,1/2.6)</f>
        <v>4.3724668117780885E-3</v>
      </c>
      <c r="U28" s="10" t="s">
        <v>27</v>
      </c>
    </row>
    <row r="29" spans="1:21" ht="15.5" x14ac:dyDescent="0.35">
      <c r="A29" s="10" t="s">
        <v>28</v>
      </c>
      <c r="B29" s="22">
        <f>'1000 Stig'!B29/POWER($A$1/1000,1/2.7)</f>
        <v>3.4853638262274326E-4</v>
      </c>
      <c r="C29" s="22">
        <f>'1000 Stig'!C29/POWER($A$1/1000,1/2.7)</f>
        <v>7.8591284799749725E-4</v>
      </c>
      <c r="D29" s="22">
        <f>'1000 Stig'!D29/POWER($A$1/1000,1/2.7)</f>
        <v>1.6755412070190709E-3</v>
      </c>
      <c r="E29" s="22">
        <f>'1000 Stig'!E29/POWER($A$1/1000,1/2.7)</f>
        <v>3.4899989609797118E-3</v>
      </c>
      <c r="F29" s="22">
        <f>'1000 Stig'!F29/POWER($A$1/1000,1/2.7)</f>
        <v>7.4269185344849253E-3</v>
      </c>
      <c r="G29" s="22">
        <f>'1000 Stig'!G29/POWER($A$1/1000,1/2.7)</f>
        <v>1.4308136295468146E-2</v>
      </c>
      <c r="H29" s="22">
        <f>'1000 Stig'!H29/POWER($A$1/1000,1/2.7)</f>
        <v>3.7312834755844478E-4</v>
      </c>
      <c r="I29" s="22">
        <f>'1000 Stig'!I29/POWER($A$1/1000,1/2.7)</f>
        <v>8.285225319607137E-4</v>
      </c>
      <c r="J29" s="22">
        <f>'1000 Stig'!J29/POWER($A$1/1000,1/2.7)</f>
        <v>1.8552537909809872E-3</v>
      </c>
      <c r="K29" s="22">
        <f>'1000 Stig'!K29/POWER($A$1/1000,1/2.7)</f>
        <v>4.0270793700217667E-4</v>
      </c>
      <c r="L29" s="22">
        <f>'1000 Stig'!L29/POWER($A$1/1000,1/2.7)</f>
        <v>8.773280056118849E-4</v>
      </c>
      <c r="M29" s="22">
        <f>'1000 Stig'!M29/POWER($A$1/1000,1/2.7)</f>
        <v>1.8937425340035136E-3</v>
      </c>
      <c r="N29" s="22">
        <f>'1000 Stig'!N29/POWER($A$1/1000,1/2.7)</f>
        <v>4.1887850473954971E-4</v>
      </c>
      <c r="O29" s="22">
        <f>'1000 Stig'!O29/POWER($A$1/1000,1/2.7)</f>
        <v>9.1814294218056224E-4</v>
      </c>
      <c r="P29" s="22">
        <f>'1000 Stig'!P29/POWER($A$1/1000,1/2.7)</f>
        <v>2.0357979582948755E-3</v>
      </c>
      <c r="Q29" s="22">
        <f>'1000 Stig'!Q29/POWER($A$1/1000,1/2.7)</f>
        <v>8.8656595455628001E-4</v>
      </c>
      <c r="R29" s="22"/>
      <c r="S29" s="22">
        <f>'1000 Stig'!S29/POWER($A$1/1000,1/2.7)</f>
        <v>1.9185595262140741E-3</v>
      </c>
      <c r="T29" s="22">
        <f>'1000 Stig'!T29/POWER($A$1/1000,1/2.7)</f>
        <v>4.1036978497547361E-3</v>
      </c>
      <c r="U29" s="10" t="s">
        <v>28</v>
      </c>
    </row>
    <row r="30" spans="1:21" ht="15.5" x14ac:dyDescent="0.35">
      <c r="A30" s="10" t="s">
        <v>29</v>
      </c>
      <c r="B30" s="23">
        <f>'1000 Stig'!B30/POWER($A$1/1000,1/2.8)</f>
        <v>3.4041458055693259E-4</v>
      </c>
      <c r="C30" s="23">
        <f>'1000 Stig'!C30/POWER($A$1/1000,1/2.8)</f>
        <v>7.3585472820464283E-4</v>
      </c>
      <c r="D30" s="23">
        <f>'1000 Stig'!D30/POWER($A$1/1000,1/2.8)</f>
        <v>1.6123137035030306E-3</v>
      </c>
      <c r="E30" s="23">
        <f>'1000 Stig'!E30/POWER($A$1/1000,1/2.8)</f>
        <v>3.4010674521656463E-3</v>
      </c>
      <c r="F30" s="23">
        <f>'1000 Stig'!F30/POWER($A$1/1000,1/2.8)</f>
        <v>7.1466595257626492E-3</v>
      </c>
      <c r="G30" s="23">
        <f>'1000 Stig'!G30/POWER($A$1/1000,1/2.8)</f>
        <v>1.3768210608090293E-2</v>
      </c>
      <c r="H30" s="23">
        <f>'1000 Stig'!H30/POWER($A$1/1000,1/2.8)</f>
        <v>3.4485417415799295E-4</v>
      </c>
      <c r="I30" s="23">
        <f>'1000 Stig'!I30/POWER($A$1/1000,1/2.8)</f>
        <v>7.6574040916536825E-4</v>
      </c>
      <c r="J30" s="23">
        <f>'1000 Stig'!J30/POWER($A$1/1000,1/2.8)</f>
        <v>1.7146700810289426E-3</v>
      </c>
      <c r="K30" s="23">
        <f>'1000 Stig'!K30/POWER($A$1/1000,1/2.8)</f>
        <v>3.6826695021891594E-4</v>
      </c>
      <c r="L30" s="23">
        <f>'1000 Stig'!L30/POWER($A$1/1000,1/2.8)</f>
        <v>8.0229585583406677E-4</v>
      </c>
      <c r="M30" s="23">
        <f>'1000 Stig'!M30/POWER($A$1/1000,1/2.8)</f>
        <v>1.7317830701050871E-3</v>
      </c>
      <c r="N30" s="23">
        <f>'1000 Stig'!N30/POWER($A$1/1000,1/2.8)</f>
        <v>3.9347098645585216E-4</v>
      </c>
      <c r="O30" s="23">
        <f>'1000 Stig'!O30/POWER($A$1/1000,1/2.8)</f>
        <v>8.6245201193097779E-4</v>
      </c>
      <c r="P30" s="23">
        <f>'1000 Stig'!P30/POWER($A$1/1000,1/2.8)</f>
        <v>1.9123144821507545E-3</v>
      </c>
      <c r="Q30" s="23">
        <f>'1000 Stig'!Q30/POWER($A$1/1000,1/2.8)</f>
        <v>8.3092158712300872E-4</v>
      </c>
      <c r="R30" s="23"/>
      <c r="S30" s="23">
        <f>'1000 Stig'!S30/POWER($A$1/1000,1/2.8)</f>
        <v>1.7981431819245057E-3</v>
      </c>
      <c r="T30" s="23">
        <f>'1000 Stig'!T30/POWER($A$1/1000,1/2.8)</f>
        <v>3.8461336270216805E-3</v>
      </c>
      <c r="U30" s="10" t="s">
        <v>29</v>
      </c>
    </row>
    <row r="31" spans="1:21" ht="15.5" x14ac:dyDescent="0.35">
      <c r="A31" s="10" t="s">
        <v>30</v>
      </c>
      <c r="B31" s="22">
        <f>'1000 Stig'!B31/POWER($A$1/1000,1/2.9)</f>
        <v>3.0674664557445147E-4</v>
      </c>
      <c r="C31" s="22">
        <f>'1000 Stig'!C31/POWER($A$1/1000,1/2.9)</f>
        <v>6.7778227561721507E-4</v>
      </c>
      <c r="D31" s="22">
        <f>'1000 Stig'!D31/POWER($A$1/1000,1/2.9)</f>
        <v>1.4841785177341139E-3</v>
      </c>
      <c r="E31" s="22">
        <f>'1000 Stig'!E31/POWER($A$1/1000,1/2.9)</f>
        <v>3.1984728356252703E-3</v>
      </c>
      <c r="F31" s="22">
        <f>'1000 Stig'!F31/POWER($A$1/1000,1/2.9)</f>
        <v>6.5786940337053679E-3</v>
      </c>
      <c r="G31" s="22">
        <f>'1000 Stig'!G31/POWER($A$1/1000,1/2.9)</f>
        <v>1.2674011495262431E-2</v>
      </c>
      <c r="H31" s="22">
        <f>'1000 Stig'!H31/POWER($A$1/1000,1/2.9)</f>
        <v>3.2918694093964622E-4</v>
      </c>
      <c r="I31" s="22">
        <f>'1000 Stig'!I31/POWER($A$1/1000,1/2.9)</f>
        <v>7.3095169418345332E-4</v>
      </c>
      <c r="J31" s="22">
        <f>'1000 Stig'!J31/POWER($A$1/1000,1/2.9)</f>
        <v>1.6367700929612494E-3</v>
      </c>
      <c r="K31" s="22">
        <f>'1000 Stig'!K31/POWER($A$1/1000,1/2.9)</f>
        <v>3.5880976476320825E-4</v>
      </c>
      <c r="L31" s="22">
        <f>'1000 Stig'!L31/POWER($A$1/1000,1/2.9)</f>
        <v>7.8169270180556056E-4</v>
      </c>
      <c r="M31" s="22">
        <f>'1000 Stig'!M31/POWER($A$1/1000,1/2.9)</f>
        <v>1.687310456819255E-3</v>
      </c>
      <c r="N31" s="22">
        <f>'1000 Stig'!N31/POWER($A$1/1000,1/2.9)</f>
        <v>3.7995085889528475E-4</v>
      </c>
      <c r="O31" s="22">
        <f>'1000 Stig'!O31/POWER($A$1/1000,1/2.9)</f>
        <v>8.3281714273463587E-4</v>
      </c>
      <c r="P31" s="22">
        <f>'1000 Stig'!P31/POWER($A$1/1000,1/2.9)</f>
        <v>1.8466050991858699E-3</v>
      </c>
      <c r="Q31" s="22">
        <f>'1000 Stig'!Q31/POWER($A$1/1000,1/2.9)</f>
        <v>7.9673941334555275E-4</v>
      </c>
      <c r="R31" s="22"/>
      <c r="S31" s="22">
        <f>'1000 Stig'!S31/POWER($A$1/1000,1/2.9)</f>
        <v>1.7241717703330628E-3</v>
      </c>
      <c r="T31" s="22">
        <f>'1000 Stig'!T31/POWER($A$1/1000,1/2.9)</f>
        <v>3.6879126708597733E-3</v>
      </c>
      <c r="U31" s="10" t="s">
        <v>30</v>
      </c>
    </row>
    <row r="32" spans="1:21" ht="16" thickBot="1" x14ac:dyDescent="0.4">
      <c r="A32" s="11" t="s">
        <v>31</v>
      </c>
      <c r="B32" s="24">
        <f>'1000 Stig'!B32/POWER($A$1/1000,1/3)</f>
        <v>2.9350464434618908E-4</v>
      </c>
      <c r="C32" s="24">
        <f>'1000 Stig'!C32/POWER($A$1/1000,1/3)</f>
        <v>6.4509874955256139E-4</v>
      </c>
      <c r="D32" s="24">
        <f>'1000 Stig'!D32/POWER($A$1/1000,1/3)</f>
        <v>1.4164056677999507E-3</v>
      </c>
      <c r="E32" s="24">
        <f>'1000 Stig'!E32/POWER($A$1/1000,1/3)</f>
        <v>3.0524992568677872E-3</v>
      </c>
      <c r="F32" s="24">
        <f>'1000 Stig'!F32/POWER($A$1/1000,1/3)</f>
        <v>6.278287554173664E-3</v>
      </c>
      <c r="G32" s="24">
        <f>'1000 Stig'!G32/POWER($A$1/1000,1/3)</f>
        <v>1.2095271223206991E-2</v>
      </c>
      <c r="H32" s="24">
        <f>'1000 Stig'!H32/POWER($A$1/1000,1/3)</f>
        <v>3.1065967610931927E-4</v>
      </c>
      <c r="I32" s="24">
        <f>'1000 Stig'!I32/POWER($A$1/1000,1/3)</f>
        <v>6.898123477146761E-4</v>
      </c>
      <c r="J32" s="24">
        <f>'1000 Stig'!J32/POWER($A$1/1000,1/3)</f>
        <v>1.5446495705246932E-3</v>
      </c>
      <c r="K32" s="24">
        <f>'1000 Stig'!K32/POWER($A$1/1000,1/3)</f>
        <v>3.3441118588089104E-4</v>
      </c>
      <c r="L32" s="24">
        <f>'1000 Stig'!L32/POWER($A$1/1000,1/3)</f>
        <v>7.2853865495479822E-4</v>
      </c>
      <c r="M32" s="24">
        <f>'1000 Stig'!M32/POWER($A$1/1000,1/3)</f>
        <v>1.5725756270499719E-3</v>
      </c>
      <c r="N32" s="24"/>
      <c r="O32" s="24"/>
      <c r="P32" s="24"/>
      <c r="Q32" s="24">
        <f>'1000 Stig'!Q32/POWER($A$1/1000,1/3)</f>
        <v>7.3953994078973745E-4</v>
      </c>
      <c r="R32" s="24"/>
      <c r="S32" s="24">
        <f>'1000 Stig'!S32/POWER($A$1/1000,1/3)</f>
        <v>1.6003901245317592E-3</v>
      </c>
      <c r="T32" s="24">
        <f>'1000 Stig'!T32/POWER($A$1/1000,1/3)</f>
        <v>3.4231502453142479E-3</v>
      </c>
      <c r="U32" s="11" t="s">
        <v>31</v>
      </c>
    </row>
    <row r="33" spans="1:21" ht="15.5" x14ac:dyDescent="0.35">
      <c r="A33" s="12" t="s">
        <v>32</v>
      </c>
      <c r="B33" s="25">
        <f>'1000 Stig'!B33/POWER($A$1/1000,1/3)</f>
        <v>3.2981055738380354E-4</v>
      </c>
      <c r="C33" s="25">
        <f>'1000 Stig'!C33/POWER($A$1/1000,1/3)</f>
        <v>7.3159599500007097E-4</v>
      </c>
      <c r="D33" s="25">
        <f>'1000 Stig'!D33/POWER($A$1/1000,1/3)</f>
        <v>1.5949123292040412E-3</v>
      </c>
      <c r="E33" s="25">
        <f>'1000 Stig'!E33/POWER($A$1/1000,1/3)</f>
        <v>3.4200170081432886E-3</v>
      </c>
      <c r="F33" s="25">
        <f>'1000 Stig'!F33/POWER($A$1/1000,1/3)</f>
        <v>7.0695270811738341E-3</v>
      </c>
      <c r="G33" s="25">
        <f>'1000 Stig'!G33/POWER($A$1/1000,1/3)</f>
        <v>1.3619613107679448E-2</v>
      </c>
      <c r="H33" s="25">
        <f>'1000 Stig'!H33/POWER($A$1/1000,1/3)</f>
        <v>3.5093356209800659E-4</v>
      </c>
      <c r="I33" s="25">
        <f>'1000 Stig'!I33/POWER($A$1/1000,1/3)</f>
        <v>7.7923954403890554E-4</v>
      </c>
      <c r="J33" s="25">
        <f>'1000 Stig'!J33/POWER($A$1/1000,1/3)</f>
        <v>1.7448977696952076E-3</v>
      </c>
      <c r="K33" s="25">
        <f>'1000 Stig'!K33/POWER($A$1/1000,1/3)</f>
        <v>4.0130511780041181E-4</v>
      </c>
      <c r="L33" s="25">
        <f>'1000 Stig'!L33/POWER($A$1/1000,1/3)</f>
        <v>8.7427186377946845E-4</v>
      </c>
      <c r="M33" s="25">
        <f>'1000 Stig'!M33/POWER($A$1/1000,1/3)</f>
        <v>1.8871457472362226E-3</v>
      </c>
      <c r="N33" s="25">
        <f>'1000 Stig'!N33/POWER($A$1/1000,1/3)</f>
        <v>4.1106825139076937E-4</v>
      </c>
      <c r="O33" s="25">
        <f>'1000 Stig'!O33/POWER($A$1/1000,1/3)</f>
        <v>9.0102358917560558E-4</v>
      </c>
      <c r="P33" s="25">
        <f>'1000 Stig'!P33/POWER($A$1/1000,1/3)</f>
        <v>1.9978392241003407E-3</v>
      </c>
      <c r="Q33" s="25">
        <f>'1000 Stig'!Q33/POWER($A$1/1000,1/3)</f>
        <v>8.1836219508548346E-4</v>
      </c>
      <c r="R33" s="25"/>
      <c r="S33" s="25">
        <f>'1000 Stig'!S33/POWER($A$1/1000,1/3)</f>
        <v>1.7709642212242708E-3</v>
      </c>
      <c r="T33" s="25">
        <f>'1000 Stig'!T33/POWER($A$1/1000,1/3)</f>
        <v>3.7879992605554941E-3</v>
      </c>
      <c r="U33" s="12" t="s">
        <v>32</v>
      </c>
    </row>
    <row r="34" spans="1:21" ht="15.5" x14ac:dyDescent="0.35">
      <c r="A34" s="10" t="s">
        <v>33</v>
      </c>
      <c r="B34" s="23">
        <f>'1000 Stig'!B34/POWER($A$1/1000,1/3)</f>
        <v>2.9974671360528769E-4</v>
      </c>
      <c r="C34" s="23">
        <f>'1000 Stig'!C34/POWER($A$1/1000,1/3)</f>
        <v>6.5885677975628892E-4</v>
      </c>
      <c r="D34" s="23">
        <f>'1000 Stig'!D34/POWER($A$1/1000,1/3)</f>
        <v>1.4473908834211878E-3</v>
      </c>
      <c r="E34" s="23">
        <f>'1000 Stig'!E34/POWER($A$1/1000,1/3)</f>
        <v>3.1228167815147141E-3</v>
      </c>
      <c r="F34" s="23">
        <f>'1000 Stig'!F34/POWER($A$1/1000,1/3)</f>
        <v>6.4156310412979162E-3</v>
      </c>
      <c r="G34" s="23">
        <f>'1000 Stig'!G34/POWER($A$1/1000,1/3)</f>
        <v>1.2359866738014933E-2</v>
      </c>
      <c r="H34" s="23">
        <f>'1000 Stig'!H34/POWER($A$1/1000,1/3)</f>
        <v>3.2557593017920345E-4</v>
      </c>
      <c r="I34" s="23">
        <f>'1000 Stig'!I34/POWER($A$1/1000,1/3)</f>
        <v>7.2293353153846476E-4</v>
      </c>
      <c r="J34" s="23">
        <f>'1000 Stig'!J34/POWER($A$1/1000,1/3)</f>
        <v>1.6188155702174761E-3</v>
      </c>
      <c r="K34" s="23">
        <f>'1000 Stig'!K34/POWER($A$1/1000,1/3)</f>
        <v>3.4733387727443486E-4</v>
      </c>
      <c r="L34" s="23">
        <f>'1000 Stig'!L34/POWER($A$1/1000,1/3)</f>
        <v>7.5669166120501867E-4</v>
      </c>
      <c r="M34" s="23">
        <f>'1000 Stig'!M34/POWER($A$1/1000,1/3)</f>
        <v>1.6333448548132251E-3</v>
      </c>
      <c r="N34" s="23">
        <f>'1000 Stig'!N34/POWER($A$1/1000,1/3)</f>
        <v>3.7288475907297833E-4</v>
      </c>
      <c r="O34" s="23">
        <f>'1000 Stig'!O34/POWER($A$1/1000,1/3)</f>
        <v>8.1732890543626251E-4</v>
      </c>
      <c r="P34" s="23">
        <f>'1000 Stig'!P34/POWER($A$1/1000,1/3)</f>
        <v>1.8122630371593077E-3</v>
      </c>
      <c r="Q34" s="23">
        <f>'1000 Stig'!Q34/POWER($A$1/1000,1/3)</f>
        <v>7.8098196246576804E-4</v>
      </c>
      <c r="R34" s="23"/>
      <c r="S34" s="23">
        <f>'1000 Stig'!S34/POWER($A$1/1000,1/3)</f>
        <v>1.6900720991930944E-3</v>
      </c>
      <c r="T34" s="23">
        <f>'1000 Stig'!T34/POWER($A$1/1000,1/3)</f>
        <v>3.5192861810083467E-3</v>
      </c>
      <c r="U34" s="10" t="s">
        <v>33</v>
      </c>
    </row>
    <row r="35" spans="1:21" ht="15.5" x14ac:dyDescent="0.35">
      <c r="A35" s="10" t="s">
        <v>34</v>
      </c>
      <c r="B35" s="22">
        <f>'1000 Stig'!B35/POWER($A$1/1000,1/3)</f>
        <v>2.9567026021159066E-4</v>
      </c>
      <c r="C35" s="22">
        <f>'1000 Stig'!C35/POWER($A$1/1000,1/3)</f>
        <v>6.4522613872111429E-4</v>
      </c>
      <c r="D35" s="22">
        <f>'1000 Stig'!D35/POWER($A$1/1000,1/3)</f>
        <v>1.4166341664594983E-3</v>
      </c>
      <c r="E35" s="22">
        <f>'1000 Stig'!E35/POWER($A$1/1000,1/3)</f>
        <v>3.0305883198766649E-3</v>
      </c>
      <c r="F35" s="22">
        <f>'1000 Stig'!F35/POWER($A$1/1000,1/3)</f>
        <v>6.2793003856830227E-3</v>
      </c>
      <c r="G35" s="22">
        <f>'1000 Stig'!G35/POWER($A$1/1000,1/3)</f>
        <v>1.209722246734855E-2</v>
      </c>
      <c r="H35" s="22">
        <f>'1000 Stig'!H35/POWER($A$1/1000,1/3)</f>
        <v>3.0819275716699229E-4</v>
      </c>
      <c r="I35" s="22">
        <f>'1000 Stig'!I35/POWER($A$1/1000,1/3)</f>
        <v>6.8433461346689565E-4</v>
      </c>
      <c r="J35" s="22">
        <f>'1000 Stig'!J35/POWER($A$1/1000,1/3)</f>
        <v>1.532383655190887E-3</v>
      </c>
      <c r="K35" s="22">
        <f>'1000 Stig'!K35/POWER($A$1/1000,1/3)</f>
        <v>3.2955786739372294E-4</v>
      </c>
      <c r="L35" s="22">
        <f>'1000 Stig'!L35/POWER($A$1/1000,1/3)</f>
        <v>7.1796535396489644E-4</v>
      </c>
      <c r="M35" s="22">
        <f>'1000 Stig'!M35/POWER($A$1/1000,1/3)</f>
        <v>1.5497527949035917E-3</v>
      </c>
      <c r="N35" s="22">
        <f>'1000 Stig'!N35/POWER($A$1/1000,1/3)</f>
        <v>3.6596872317371345E-4</v>
      </c>
      <c r="O35" s="22">
        <f>'1000 Stig'!O35/POWER($A$1/1000,1/3)</f>
        <v>8.0216959437845166E-4</v>
      </c>
      <c r="P35" s="22">
        <f>'1000 Stig'!P35/POWER($A$1/1000,1/3)</f>
        <v>1.7786503031471579E-3</v>
      </c>
      <c r="Q35" s="22">
        <f>'1000 Stig'!Q35/POWER($A$1/1000,1/3)</f>
        <v>7.2229205392741194E-4</v>
      </c>
      <c r="R35" s="22"/>
      <c r="S35" s="22">
        <f>'1000 Stig'!S35/POWER($A$1/1000,1/3)</f>
        <v>1.5630650981457203E-3</v>
      </c>
      <c r="T35" s="22">
        <f>'1000 Stig'!T35/POWER($A$1/1000,1/3)</f>
        <v>3.3433139783495833E-3</v>
      </c>
      <c r="U35" s="10" t="s">
        <v>34</v>
      </c>
    </row>
    <row r="36" spans="1:21" ht="15.5" x14ac:dyDescent="0.35">
      <c r="A36" s="10" t="s">
        <v>35</v>
      </c>
      <c r="B36" s="23">
        <f>'1000 Stig'!B36/POWER($A$1/1000,1/3)</f>
        <v>2.9353012217989957E-4</v>
      </c>
      <c r="C36" s="23">
        <f>'1000 Stig'!C36/POWER($A$1/1000,1/3)</f>
        <v>6.5851257921851222E-4</v>
      </c>
      <c r="D36" s="23">
        <f>'1000 Stig'!D36/POWER($A$1/1000,1/3)</f>
        <v>1.4318542545360957E-3</v>
      </c>
      <c r="E36" s="23">
        <f>'1000 Stig'!E36/POWER($A$1/1000,1/3)</f>
        <v>3.0892957430956719E-3</v>
      </c>
      <c r="F36" s="23">
        <f>'1000 Stig'!F36/POWER($A$1/1000,1/3)</f>
        <v>6.3467641721652902E-3</v>
      </c>
      <c r="G36" s="23">
        <f>'1000 Stig'!G36/POWER($A$1/1000,1/3)</f>
        <v>1.2227193066529706E-2</v>
      </c>
      <c r="H36" s="23">
        <f>'1000 Stig'!H36/POWER($A$1/1000,1/3)</f>
        <v>3.1471411514182555E-4</v>
      </c>
      <c r="I36" s="23">
        <f>'1000 Stig'!I36/POWER($A$1/1000,1/3)</f>
        <v>6.9376141193982002E-4</v>
      </c>
      <c r="J36" s="23">
        <f>'1000 Stig'!J36/POWER($A$1/1000,1/3)</f>
        <v>1.5648088895219732E-3</v>
      </c>
      <c r="K36" s="23">
        <f>'1000 Stig'!K36/POWER($A$1/1000,1/3)</f>
        <v>3.3499592304801962E-4</v>
      </c>
      <c r="L36" s="23">
        <f>'1000 Stig'!L36/POWER($A$1/1000,1/3)</f>
        <v>7.2981254664032842E-4</v>
      </c>
      <c r="M36" s="23">
        <f>'1000 Stig'!M36/POWER($A$1/1000,1/3)</f>
        <v>1.5753253658627882E-3</v>
      </c>
      <c r="N36" s="23">
        <f>'1000 Stig'!N36/POWER($A$1/1000,1/3)</f>
        <v>3.7061815907237888E-4</v>
      </c>
      <c r="O36" s="23">
        <f>'1000 Stig'!O36/POWER($A$1/1000,1/3)</f>
        <v>8.1236072786269409E-4</v>
      </c>
      <c r="P36" s="23">
        <f>'1000 Stig'!P36/POWER($A$1/1000,1/3)</f>
        <v>1.8012470991217119E-3</v>
      </c>
      <c r="Q36" s="23">
        <f>'1000 Stig'!Q36/POWER($A$1/1000,1/3)</f>
        <v>7.5360903621668539E-4</v>
      </c>
      <c r="R36" s="23"/>
      <c r="S36" s="23">
        <f>'1000 Stig'!S36/POWER($A$1/1000,1/3)</f>
        <v>1.6308361358159341E-3</v>
      </c>
      <c r="T36" s="23">
        <f>'1000 Stig'!T36/POWER($A$1/1000,1/3)</f>
        <v>3.4458863868963969E-3</v>
      </c>
      <c r="U36" s="10" t="s">
        <v>35</v>
      </c>
    </row>
    <row r="37" spans="1:21" ht="15.5" x14ac:dyDescent="0.35">
      <c r="A37" s="10" t="s">
        <v>36</v>
      </c>
      <c r="B37" s="25">
        <f>'1000 Stig'!B37/POWER($A$1/1000,1/3)</f>
        <v>3.2635831091601636E-4</v>
      </c>
      <c r="C37" s="25">
        <f>'1000 Stig'!C37/POWER($A$1/1000,1/3)</f>
        <v>7.4085718755387655E-4</v>
      </c>
      <c r="D37" s="25">
        <f>'1000 Stig'!D37/POWER($A$1/1000,1/3)</f>
        <v>1.6621101766957037E-3</v>
      </c>
      <c r="E37" s="25">
        <f>'1000 Stig'!E37/POWER($A$1/1000,1/3)</f>
        <v>3.5602724827201782E-3</v>
      </c>
      <c r="F37" s="25">
        <f>'1000 Stig'!F37/POWER($A$1/1000,1/3)</f>
        <v>7.3558391292162378E-3</v>
      </c>
      <c r="G37" s="25">
        <f>'1000 Stig'!G37/POWER($A$1/1000,1/3)</f>
        <v>1.463620654552323E-2</v>
      </c>
      <c r="H37" s="25">
        <f>'1000 Stig'!H37/POWER($A$1/1000,1/3)</f>
        <v>3.5386163240661619E-4</v>
      </c>
      <c r="I37" s="25">
        <f>'1000 Stig'!I37/POWER($A$1/1000,1/3)</f>
        <v>8.1059001841980716E-4</v>
      </c>
      <c r="J37" s="25">
        <f>'1000 Stig'!J37/POWER($A$1/1000,1/3)</f>
        <v>1.8878756306638174E-3</v>
      </c>
      <c r="K37" s="25">
        <f>'1000 Stig'!K37/POWER($A$1/1000,1/3)</f>
        <v>3.9425036829635545E-4</v>
      </c>
      <c r="L37" s="25">
        <f>'1000 Stig'!L37/POWER($A$1/1000,1/3)</f>
        <v>8.5390233572783835E-4</v>
      </c>
      <c r="M37" s="25">
        <f>'1000 Stig'!M37/POWER($A$1/1000,1/3)</f>
        <v>1.8987037099908249E-3</v>
      </c>
      <c r="N37" s="25">
        <f>'1000 Stig'!N37/POWER($A$1/1000,1/3)</f>
        <v>4.3702128163803652E-4</v>
      </c>
      <c r="O37" s="25">
        <f>'1000 Stig'!O37/POWER($A$1/1000,1/3)</f>
        <v>9.8102398702691043E-4</v>
      </c>
      <c r="P37" s="25">
        <f>'1000 Stig'!P37/POWER($A$1/1000,1/3)</f>
        <v>2.0585261608574604E-3</v>
      </c>
      <c r="Q37" s="25">
        <f>'1000 Stig'!Q37/POWER($A$1/1000,1/3)</f>
        <v>9.5168253274695986E-4</v>
      </c>
      <c r="R37" s="25"/>
      <c r="S37" s="25">
        <f>'1000 Stig'!S37/POWER($A$1/1000,1/3)</f>
        <v>1.8955635669859929E-3</v>
      </c>
      <c r="T37" s="25">
        <f>'1000 Stig'!T37/POWER($A$1/1000,1/3)</f>
        <v>4.1061159615946429E-3</v>
      </c>
      <c r="U37" s="10" t="s">
        <v>36</v>
      </c>
    </row>
    <row r="38" spans="1:21" ht="15.5" x14ac:dyDescent="0.35">
      <c r="A38" s="10" t="s">
        <v>39</v>
      </c>
      <c r="B38" s="23">
        <f>'1000 Stig'!B38/POWER($A$1/1000,1/3)</f>
        <v>2.9477853603171938E-4</v>
      </c>
      <c r="C38" s="23">
        <f>'1000 Stig'!C38/POWER($A$1/1000,1/3)</f>
        <v>6.524873213286373E-4</v>
      </c>
      <c r="D38" s="23">
        <f>'1000 Stig'!D38/POWER($A$1/1000,1/3)</f>
        <v>1.439497604649278E-3</v>
      </c>
      <c r="E38" s="23">
        <f>'1000 Stig'!E38/POWER($A$1/1000,1/3)</f>
        <v>2.9735179723649062E-3</v>
      </c>
      <c r="F38" s="23">
        <f>'1000 Stig'!F38/POWER($A$1/1000,1/3)</f>
        <v>6.2704072028551411E-3</v>
      </c>
      <c r="G38" s="23">
        <f>'1000 Stig'!G38/POWER($A$1/1000,1/3)</f>
        <v>1.1944518000206628E-2</v>
      </c>
      <c r="H38" s="23">
        <f>'1000 Stig'!H38/POWER($A$1/1000,1/3)</f>
        <v>3.1528819216875773E-4</v>
      </c>
      <c r="I38" s="23">
        <f>'1000 Stig'!I38/POWER($A$1/1000,1/3)</f>
        <v>6.8662761850085024E-4</v>
      </c>
      <c r="J38" s="23">
        <f>'1000 Stig'!J38/POWER($A$1/1000,1/3)</f>
        <v>1.55045357045897E-3</v>
      </c>
      <c r="K38" s="23">
        <f>'1000 Stig'!K38/POWER($A$1/1000,1/3)</f>
        <v>3.3057489239512176E-4</v>
      </c>
      <c r="L38" s="23">
        <f>'1000 Stig'!L38/POWER($A$1/1000,1/3)</f>
        <v>7.1414367890830542E-4</v>
      </c>
      <c r="M38" s="23">
        <f>'1000 Stig'!M38/POWER($A$1/1000,1/3)</f>
        <v>1.5536382996727957E-3</v>
      </c>
      <c r="N38" s="23">
        <f>'1000 Stig'!N38/POWER($A$1/1000,1/3)</f>
        <v>3.5401449940887991E-4</v>
      </c>
      <c r="O38" s="23">
        <f>'1000 Stig'!O38/POWER($A$1/1000,1/3)</f>
        <v>7.643350113182006E-4</v>
      </c>
      <c r="P38" s="23">
        <f>'1000 Stig'!P38/POWER($A$1/1000,1/3)</f>
        <v>1.6879064833276931E-3</v>
      </c>
      <c r="Q38" s="23">
        <f>'1000 Stig'!Q38/POWER($A$1/1000,1/3)</f>
        <v>7.2600064393535217E-4</v>
      </c>
      <c r="R38" s="23"/>
      <c r="S38" s="23">
        <f>'1000 Stig'!S38/POWER($A$1/1000,1/3)</f>
        <v>1.5710906157645611E-3</v>
      </c>
      <c r="T38" s="23">
        <f>'1000 Stig'!T38/POWER($A$1/1000,1/3)</f>
        <v>3.2728825184645347E-3</v>
      </c>
      <c r="U38" s="10" t="s">
        <v>39</v>
      </c>
    </row>
    <row r="39" spans="1:21" ht="15.5" x14ac:dyDescent="0.35">
      <c r="A39" s="10" t="s">
        <v>40</v>
      </c>
      <c r="B39" s="25">
        <f>'1000 Stig'!B39/POWER($A$1/1000,1/3)</f>
        <v>2.6637075144439286E-4</v>
      </c>
      <c r="C39" s="25">
        <f>'1000 Stig'!C39/POWER($A$1/1000,1/3)</f>
        <v>5.9758258968227982E-4</v>
      </c>
      <c r="D39" s="25">
        <f>'1000 Stig'!D39/POWER($A$1/1000,1/3)</f>
        <v>1.2993695192409411E-3</v>
      </c>
      <c r="E39" s="25">
        <f>'1000 Stig'!E39/POWER($A$1/1000,1/3)</f>
        <v>2.8034534323466069E-3</v>
      </c>
      <c r="F39" s="25">
        <f>'1000 Stig'!F39/POWER($A$1/1000,1/3)</f>
        <v>5.7595190886197481E-3</v>
      </c>
      <c r="G39" s="25">
        <f>'1000 Stig'!G39/POWER($A$1/1000,1/3)</f>
        <v>1.1095851359306318E-2</v>
      </c>
      <c r="H39" s="25">
        <f>'1000 Stig'!H39/POWER($A$1/1000,1/3)</f>
        <v>2.8369567836760546E-4</v>
      </c>
      <c r="I39" s="25">
        <f>'1000 Stig'!I39/POWER($A$1/1000,1/3)</f>
        <v>6.2993943849475032E-4</v>
      </c>
      <c r="J39" s="25">
        <f>'1000 Stig'!J39/POWER($A$1/1000,1/3)</f>
        <v>1.4105802633877392E-3</v>
      </c>
      <c r="K39" s="25">
        <f>'1000 Stig'!K39/POWER($A$1/1000,1/3)</f>
        <v>3.0318622115621958E-4</v>
      </c>
      <c r="L39" s="25">
        <f>'1000 Stig'!L39/POWER($A$1/1000,1/3)</f>
        <v>6.6051283894747825E-4</v>
      </c>
      <c r="M39" s="25">
        <f>'1000 Stig'!M39/POWER($A$1/1000,1/3)</f>
        <v>1.4257395744455505E-3</v>
      </c>
      <c r="N39" s="25">
        <f>'1000 Stig'!N39/POWER($A$1/1000,1/3)</f>
        <v>3.3057489239512176E-4</v>
      </c>
      <c r="O39" s="25">
        <f>'1000 Stig'!O39/POWER($A$1/1000,1/3)</f>
        <v>7.245895907296542E-4</v>
      </c>
      <c r="P39" s="25">
        <f>'1000 Stig'!P39/POWER($A$1/1000,1/3)</f>
        <v>1.6066321937908577E-3</v>
      </c>
      <c r="Q39" s="25">
        <f>'1000 Stig'!Q39/POWER($A$1/1000,1/3)</f>
        <v>6.710781919129987E-4</v>
      </c>
      <c r="R39" s="25"/>
      <c r="S39" s="25">
        <f>'1000 Stig'!S39/POWER($A$1/1000,1/3)</f>
        <v>1.452236521504581E-3</v>
      </c>
      <c r="T39" s="25">
        <f>'1000 Stig'!T39/POWER($A$1/1000,1/3)</f>
        <v>3.1062574859971677E-3</v>
      </c>
      <c r="U39" s="10" t="s">
        <v>40</v>
      </c>
    </row>
    <row r="63" spans="4:4" x14ac:dyDescent="0.35">
      <c r="D63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topLeftCell="H13" workbookViewId="0">
      <selection activeCell="B26" sqref="B26:T26"/>
    </sheetView>
  </sheetViews>
  <sheetFormatPr defaultRowHeight="14.5" x14ac:dyDescent="0.35"/>
  <cols>
    <col min="1" max="1" width="5.7265625" style="3" customWidth="1"/>
    <col min="2" max="9" width="9.7265625" style="34" customWidth="1"/>
    <col min="10" max="10" width="10.26953125" style="34" customWidth="1"/>
    <col min="11" max="20" width="9.7265625" style="34" customWidth="1"/>
    <col min="21" max="21" width="4.54296875" style="3" bestFit="1" customWidth="1"/>
  </cols>
  <sheetData>
    <row r="1" spans="1:21" ht="15.5" x14ac:dyDescent="0.35">
      <c r="A1" s="18">
        <v>500</v>
      </c>
      <c r="B1" s="55" t="s">
        <v>41</v>
      </c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"/>
    </row>
    <row r="2" spans="1:21" ht="15.5" x14ac:dyDescent="0.35">
      <c r="A2" s="4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4" t="s">
        <v>10</v>
      </c>
      <c r="J2" s="14" t="s">
        <v>11</v>
      </c>
      <c r="K2" s="15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6" t="s">
        <v>17</v>
      </c>
      <c r="Q2" s="56" t="s">
        <v>18</v>
      </c>
      <c r="R2" s="56" t="s">
        <v>19</v>
      </c>
      <c r="S2" s="56" t="s">
        <v>20</v>
      </c>
      <c r="T2" s="56" t="s">
        <v>21</v>
      </c>
      <c r="U2" s="4"/>
    </row>
    <row r="3" spans="1:21" ht="15.5" x14ac:dyDescent="0.35">
      <c r="A3" s="6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 t="s">
        <v>22</v>
      </c>
    </row>
    <row r="4" spans="1:21" ht="15.5" x14ac:dyDescent="0.35">
      <c r="A4" s="6" t="s">
        <v>23</v>
      </c>
      <c r="B4" s="23">
        <f>'1000 Stig'!B4/POWER($A$1/1000,1/2.2)</f>
        <v>8.6276765952553321E-4</v>
      </c>
      <c r="C4" s="23">
        <f>'1000 Stig'!C4/POWER($A$1/1000,1/2.2)</f>
        <v>1.8848211100154341E-3</v>
      </c>
      <c r="D4" s="23">
        <f>'1000 Stig'!D4/POWER($A$1/1000,1/2.2)</f>
        <v>4.1181026689140147E-3</v>
      </c>
      <c r="E4" s="23">
        <f>'1000 Stig'!E4/POWER($A$1/1000,1/2.2)</f>
        <v>8.6189286341955013E-3</v>
      </c>
      <c r="F4" s="23">
        <f>'1000 Stig'!F4/POWER($A$1/1000,1/2.2)</f>
        <v>1.7670516842475E-2</v>
      </c>
      <c r="G4" s="23">
        <f>'1000 Stig'!G4/POWER($A$1/1000,1/2.2)</f>
        <v>3.3551346651460201E-2</v>
      </c>
      <c r="H4" s="23">
        <f>'1000 Stig'!H4/POWER($A$1/1000,1/2.2)</f>
        <v>8.904695362149885E-4</v>
      </c>
      <c r="I4" s="23">
        <f>'1000 Stig'!I4/POWER($A$1/1000,1/2.2)</f>
        <v>2.0222369983302312E-3</v>
      </c>
      <c r="J4" s="23">
        <f>'1000 Stig'!J4/POWER($A$1/1000,1/2.2)</f>
        <v>4.4399547362401846E-3</v>
      </c>
      <c r="K4" s="23">
        <f>'1000 Stig'!K4/POWER($A$1/1000,1/2.2)</f>
        <v>9.8398813763931107E-4</v>
      </c>
      <c r="L4" s="23">
        <f>'1000 Stig'!L4/POWER($A$1/1000,1/2.2)</f>
        <v>2.0928262199805402E-3</v>
      </c>
      <c r="M4" s="23">
        <f>'1000 Stig'!M4/POWER($A$1/1000,1/2.2)</f>
        <v>4.4071249821224529E-3</v>
      </c>
      <c r="N4" s="23">
        <f>'1000 Stig'!N4/POWER($A$1/1000,1/2.2)</f>
        <v>1.0679802460539973E-3</v>
      </c>
      <c r="O4" s="23">
        <f>'1000 Stig'!O4/POWER($A$1/1000,1/2.2)</f>
        <v>2.3375280948615316E-3</v>
      </c>
      <c r="P4" s="23">
        <f>'1000 Stig'!P4/POWER($A$1/1000,1/2.2)</f>
        <v>5.0647049552628989E-3</v>
      </c>
      <c r="Q4" s="23">
        <f>'1000 Stig'!Q4/POWER($A$1/1000,1/2.2)</f>
        <v>2.1389540090634754E-3</v>
      </c>
      <c r="R4" s="23"/>
      <c r="S4" s="23">
        <f>'1000 Stig'!S4/POWER($A$1/1000,1/2.2)</f>
        <v>4.5970535369395963E-3</v>
      </c>
      <c r="T4" s="23">
        <f>'1000 Stig'!T4/POWER($A$1/1000,1/2.2)</f>
        <v>9.7087787828990697E-3</v>
      </c>
      <c r="U4" s="6" t="s">
        <v>23</v>
      </c>
    </row>
    <row r="5" spans="1:21" ht="15.5" x14ac:dyDescent="0.35">
      <c r="A5" s="6" t="s">
        <v>24</v>
      </c>
      <c r="B5" s="22">
        <f>'1000 Stig'!B5/POWER($A$1/1000,1/2.3)</f>
        <v>6.4609355265189802E-4</v>
      </c>
      <c r="C5" s="22">
        <f>'1000 Stig'!C5/POWER($A$1/1000,1/2.3)</f>
        <v>1.4114701143907752E-3</v>
      </c>
      <c r="D5" s="22">
        <f>'1000 Stig'!D5/POWER($A$1/1000,1/2.3)</f>
        <v>3.0838888710862451E-3</v>
      </c>
      <c r="E5" s="22">
        <f>'1000 Stig'!E5/POWER($A$1/1000,1/2.3)</f>
        <v>6.4543845145782763E-3</v>
      </c>
      <c r="F5" s="22">
        <f>'1000 Stig'!F5/POWER($A$1/1000,1/2.3)</f>
        <v>1.3232771161390522E-2</v>
      </c>
      <c r="G5" s="22">
        <f>'1000 Stig'!G5/POWER($A$1/1000,1/2.3)</f>
        <v>2.5125314463245424E-2</v>
      </c>
      <c r="H5" s="22">
        <f>'1000 Stig'!H5/POWER($A$1/1000,1/2.3)</f>
        <v>6.8155042263678988E-4</v>
      </c>
      <c r="I5" s="22">
        <f>'1000 Stig'!I5/POWER($A$1/1000,1/2.3)</f>
        <v>1.5477862238186286E-3</v>
      </c>
      <c r="J5" s="22">
        <f>'1000 Stig'!J5/POWER($A$1/1000,1/2.3)</f>
        <v>3.3982667614157734E-3</v>
      </c>
      <c r="K5" s="22">
        <f>'1000 Stig'!K5/POWER($A$1/1000,1/2.3)</f>
        <v>8.0320190282445574E-4</v>
      </c>
      <c r="L5" s="22">
        <f>'1000 Stig'!L5/POWER($A$1/1000,1/2.3)</f>
        <v>2.3720653971515859E-3</v>
      </c>
      <c r="M5" s="22">
        <f>'1000 Stig'!M5/POWER($A$1/1000,1/2.3)</f>
        <v>4.9951537166388216E-3</v>
      </c>
      <c r="N5" s="22">
        <f>'1000 Stig'!N5/POWER($A$1/1000,1/2.3)</f>
        <v>7.8020410778838342E-4</v>
      </c>
      <c r="O5" s="22">
        <f>'1000 Stig'!O5/POWER($A$1/1000,1/2.3)</f>
        <v>1.7076617553743699E-3</v>
      </c>
      <c r="P5" s="22">
        <f>'1000 Stig'!P5/POWER($A$1/1000,1/2.3)</f>
        <v>3.699978183522044E-3</v>
      </c>
      <c r="Q5" s="22">
        <f>'1000 Stig'!Q5/POWER($A$1/1000,1/2.3)</f>
        <v>1.637119462923329E-3</v>
      </c>
      <c r="R5" s="22"/>
      <c r="S5" s="22">
        <f>'1000 Stig'!S5/POWER($A$1/1000,1/2.3)</f>
        <v>3.518507544124107E-3</v>
      </c>
      <c r="T5" s="22">
        <f>'1000 Stig'!T5/POWER($A$1/1000,1/2.3)</f>
        <v>7.4309361675618212E-3</v>
      </c>
      <c r="U5" s="6" t="s">
        <v>24</v>
      </c>
    </row>
    <row r="6" spans="1:21" ht="15.5" x14ac:dyDescent="0.35">
      <c r="A6" s="6" t="s">
        <v>25</v>
      </c>
      <c r="B6" s="23">
        <f>'1000 Stig'!B6/POWER($A$1/1000,1/2.4)</f>
        <v>5.7827610812018974E-4</v>
      </c>
      <c r="C6" s="23">
        <f>'1000 Stig'!C6/POWER($A$1/1000,1/2.4)</f>
        <v>1.2633146409334604E-3</v>
      </c>
      <c r="D6" s="23">
        <f>'1000 Stig'!D6/POWER($A$1/1000,1/2.4)</f>
        <v>2.7601873551085349E-3</v>
      </c>
      <c r="E6" s="23">
        <f>'1000 Stig'!E6/POWER($A$1/1000,1/2.4)</f>
        <v>5.7768976986100565E-3</v>
      </c>
      <c r="F6" s="23">
        <f>'1000 Stig'!F6/POWER($A$1/1000,1/2.4)</f>
        <v>1.1843788527908185E-2</v>
      </c>
      <c r="G6" s="23">
        <f>'1000 Stig'!G6/POWER($A$1/1000,1/2.4)</f>
        <v>2.2488026700569173E-2</v>
      </c>
      <c r="H6" s="23">
        <f>'1000 Stig'!H6/POWER($A$1/1000,1/2.4)</f>
        <v>6.1212792053495476E-4</v>
      </c>
      <c r="I6" s="23">
        <f>'1000 Stig'!I6/POWER($A$1/1000,1/2.4)</f>
        <v>1.390129227641395E-3</v>
      </c>
      <c r="J6" s="23">
        <f>'1000 Stig'!J6/POWER($A$1/1000,1/2.4)</f>
        <v>3.0521204257209504E-3</v>
      </c>
      <c r="K6" s="23">
        <f>'1000 Stig'!K6/POWER($A$1/1000,1/2.4)</f>
        <v>6.9028523940181869E-4</v>
      </c>
      <c r="L6" s="23">
        <f>'1000 Stig'!L6/POWER($A$1/1000,1/2.4)</f>
        <v>1.4698623796751107E-3</v>
      </c>
      <c r="M6" s="23">
        <f>'1000 Stig'!M6/POWER($A$1/1000,1/2.4)</f>
        <v>3.1559186167610942E-3</v>
      </c>
      <c r="N6" s="23">
        <f>'1000 Stig'!N6/POWER($A$1/1000,1/2.4)</f>
        <v>7.369939090005026E-4</v>
      </c>
      <c r="O6" s="23">
        <f>'1000 Stig'!O6/POWER($A$1/1000,1/2.4)</f>
        <v>1.6130859858089501E-3</v>
      </c>
      <c r="P6" s="23">
        <f>'1000 Stig'!P6/POWER($A$1/1000,1/2.4)</f>
        <v>3.4950615582122813E-3</v>
      </c>
      <c r="Q6" s="23">
        <f>'1000 Stig'!Q6/POWER($A$1/1000,1/2.4)</f>
        <v>1.4703630123645451E-3</v>
      </c>
      <c r="R6" s="23"/>
      <c r="S6" s="23">
        <f>'1000 Stig'!S6/POWER($A$1/1000,1/2.4)</f>
        <v>3.1601135218120545E-3</v>
      </c>
      <c r="T6" s="23">
        <f>'1000 Stig'!T6/POWER($A$1/1000,1/2.4)</f>
        <v>6.6740234512357964E-3</v>
      </c>
      <c r="U6" s="6" t="s">
        <v>25</v>
      </c>
    </row>
    <row r="7" spans="1:21" ht="15.5" x14ac:dyDescent="0.35">
      <c r="A7" s="6" t="s">
        <v>26</v>
      </c>
      <c r="B7" s="22">
        <f>'1000 Stig'!B7/POWER($A$1/1000,1/2.5)</f>
        <v>5.5407114586621066E-4</v>
      </c>
      <c r="C7" s="22">
        <f>'1000 Stig'!C7/POWER($A$1/1000,1/2.5)</f>
        <v>1.1360902023425416E-3</v>
      </c>
      <c r="D7" s="22">
        <f>'1000 Stig'!D7/POWER($A$1/1000,1/2.5)</f>
        <v>2.5157701173798477E-3</v>
      </c>
      <c r="E7" s="22">
        <f>'1000 Stig'!E7/POWER($A$1/1000,1/2.5)</f>
        <v>5.3318552976289839E-3</v>
      </c>
      <c r="F7" s="22">
        <f>'1000 Stig'!F7/POWER($A$1/1000,1/2.5)</f>
        <v>1.0931363146991268E-2</v>
      </c>
      <c r="G7" s="22">
        <f>'1000 Stig'!G7/POWER($A$1/1000,1/2.5)</f>
        <v>2.0755587263645136E-2</v>
      </c>
      <c r="H7" s="22">
        <f>'1000 Stig'!H7/POWER($A$1/1000,1/2.5)</f>
        <v>6.0385813416620644E-4</v>
      </c>
      <c r="I7" s="22">
        <f>'1000 Stig'!I7/POWER($A$1/1000,1/2.5)</f>
        <v>1.3713487222079871E-3</v>
      </c>
      <c r="J7" s="22">
        <f>'1000 Stig'!J7/POWER($A$1/1000,1/2.5)</f>
        <v>3.0108865870972414E-3</v>
      </c>
      <c r="K7" s="22">
        <f>'1000 Stig'!K7/POWER($A$1/1000,1/2.5)</f>
        <v>5.6781601993676162E-4</v>
      </c>
      <c r="L7" s="22">
        <f>'1000 Stig'!L7/POWER($A$1/1000,1/2.5)</f>
        <v>1.2090819253286493E-3</v>
      </c>
      <c r="M7" s="22">
        <f>'1000 Stig'!M7/POWER($A$1/1000,1/2.5)</f>
        <v>2.596000965870998E-3</v>
      </c>
      <c r="N7" s="22">
        <f>'1000 Stig'!N7/POWER($A$1/1000,1/2.5)</f>
        <v>6.8470962855856688E-4</v>
      </c>
      <c r="O7" s="22">
        <f>'1000 Stig'!O7/POWER($A$1/1000,1/2.5)</f>
        <v>1.4986494361590751E-3</v>
      </c>
      <c r="P7" s="22">
        <f>'1000 Stig'!P7/POWER($A$1/1000,1/2.5)</f>
        <v>3.2471127265601665E-3</v>
      </c>
      <c r="Q7" s="22">
        <f>'1000 Stig'!Q7/POWER($A$1/1000,1/2.5)</f>
        <v>1.4184831856531542E-3</v>
      </c>
      <c r="R7" s="22"/>
      <c r="S7" s="22">
        <f>'1000 Stig'!S7/POWER($A$1/1000,1/2.5)</f>
        <v>3.0486130688482079E-3</v>
      </c>
      <c r="T7" s="22">
        <f>'1000 Stig'!T7/POWER($A$1/1000,1/2.5)</f>
        <v>6.4385393039835745E-3</v>
      </c>
      <c r="U7" s="6" t="s">
        <v>26</v>
      </c>
    </row>
    <row r="8" spans="1:21" ht="15.5" x14ac:dyDescent="0.35">
      <c r="A8" s="6" t="s">
        <v>27</v>
      </c>
      <c r="B8" s="23">
        <f>'1000 Stig'!B8/POWER($A$1/1000,1/2.6)</f>
        <v>4.9530872049684672E-4</v>
      </c>
      <c r="C8" s="23">
        <f>'1000 Stig'!C8/POWER($A$1/1000,1/2.6)</f>
        <v>1.0711542158639861E-3</v>
      </c>
      <c r="D8" s="23">
        <f>'1000 Stig'!D8/POWER($A$1/1000,1/2.6)</f>
        <v>2.3011253027012276E-3</v>
      </c>
      <c r="E8" s="23">
        <f>'1000 Stig'!E8/POWER($A$1/1000,1/2.6)</f>
        <v>4.6020798353180173E-3</v>
      </c>
      <c r="F8" s="23">
        <f>'1000 Stig'!F8/POWER($A$1/1000,1/2.6)</f>
        <v>9.8739824349135096E-3</v>
      </c>
      <c r="G8" s="23">
        <f>'1000 Stig'!G8/POWER($A$1/1000,1/2.6)</f>
        <v>1.8747918380513602E-2</v>
      </c>
      <c r="H8" s="23">
        <f>'1000 Stig'!H8/POWER($A$1/1000,1/2.6)</f>
        <v>5.2220467908392382E-4</v>
      </c>
      <c r="I8" s="23">
        <f>'1000 Stig'!I8/POWER($A$1/1000,1/2.6)</f>
        <v>1.1859154971582515E-3</v>
      </c>
      <c r="J8" s="23">
        <f>'1000 Stig'!J8/POWER($A$1/1000,1/2.6)</f>
        <v>2.6037557085228304E-3</v>
      </c>
      <c r="K8" s="23">
        <f>'1000 Stig'!K8/POWER($A$1/1000,1/2.6)</f>
        <v>5.6463565034954762E-4</v>
      </c>
      <c r="L8" s="23">
        <f>'1000 Stig'!L8/POWER($A$1/1000,1/2.6)</f>
        <v>1.2023097891987217E-3</v>
      </c>
      <c r="M8" s="23">
        <f>'1000 Stig'!M8/POWER($A$1/1000,1/2.6)</f>
        <v>2.5814606178879429E-3</v>
      </c>
      <c r="N8" s="23">
        <f>'1000 Stig'!N8/POWER($A$1/1000,1/2.6)</f>
        <v>6.2042336833244369E-4</v>
      </c>
      <c r="O8" s="23">
        <f>'1000 Stig'!O8/POWER($A$1/1000,1/2.6)</f>
        <v>1.3579437068655161E-3</v>
      </c>
      <c r="P8" s="23">
        <f>'1000 Stig'!P8/POWER($A$1/1000,1/2.6)</f>
        <v>2.9422466563069306E-3</v>
      </c>
      <c r="Q8" s="23">
        <f>'1000 Stig'!Q8/POWER($A$1/1000,1/2.6)</f>
        <v>1.2421564556096009E-3</v>
      </c>
      <c r="R8" s="23"/>
      <c r="S8" s="23">
        <f>'1000 Stig'!S8/POWER($A$1/1000,1/2.6)</f>
        <v>2.6696505411038093E-3</v>
      </c>
      <c r="T8" s="23">
        <f>'1000 Stig'!T8/POWER($A$1/1000,1/2.6)</f>
        <v>5.6381867913765501E-3</v>
      </c>
      <c r="U8" s="6" t="s">
        <v>27</v>
      </c>
    </row>
    <row r="9" spans="1:21" ht="15.5" x14ac:dyDescent="0.35">
      <c r="A9" s="6" t="s">
        <v>28</v>
      </c>
      <c r="B9" s="22">
        <f>'1000 Stig'!B9/POWER($A$1/1000,1/2.7)</f>
        <v>4.8206364982258411E-4</v>
      </c>
      <c r="C9" s="22">
        <f>'1000 Stig'!C9/POWER($A$1/1000,1/2.7)</f>
        <v>1.0298088459741919E-3</v>
      </c>
      <c r="D9" s="22">
        <f>'1000 Stig'!D9/POWER($A$1/1000,1/2.7)</f>
        <v>2.2434774945332479E-3</v>
      </c>
      <c r="E9" s="22">
        <f>'1000 Stig'!E9/POWER($A$1/1000,1/2.7)</f>
        <v>4.561501103597437E-3</v>
      </c>
      <c r="F9" s="22">
        <f>'1000 Stig'!F9/POWER($A$1/1000,1/2.7)</f>
        <v>9.6266193536446564E-3</v>
      </c>
      <c r="G9" s="22">
        <f>'1000 Stig'!G9/POWER($A$1/1000,1/2.7)</f>
        <v>1.8278245390051021E-2</v>
      </c>
      <c r="H9" s="22">
        <f>'1000 Stig'!H9/POWER($A$1/1000,1/2.7)</f>
        <v>4.9358410327892766E-4</v>
      </c>
      <c r="I9" s="22">
        <f>'1000 Stig'!I9/POWER($A$1/1000,1/2.7)</f>
        <v>1.1209187904181292E-3</v>
      </c>
      <c r="J9" s="22">
        <f>'1000 Stig'!J9/POWER($A$1/1000,1/2.7)</f>
        <v>2.4610511510604238E-3</v>
      </c>
      <c r="K9" s="22">
        <f>'1000 Stig'!K9/POWER($A$1/1000,1/2.7)</f>
        <v>5.5838529648634752E-4</v>
      </c>
      <c r="L9" s="22">
        <f>'1000 Stig'!L9/POWER($A$1/1000,1/2.7)</f>
        <v>1.1890005664618483E-3</v>
      </c>
      <c r="M9" s="22">
        <f>'1000 Stig'!M9/POWER($A$1/1000,1/2.7)</f>
        <v>2.5528845930908434E-3</v>
      </c>
      <c r="N9" s="22">
        <f>'1000 Stig'!N9/POWER($A$1/1000,1/2.7)</f>
        <v>6.1767702996623106E-4</v>
      </c>
      <c r="O9" s="22">
        <f>'1000 Stig'!O9/POWER($A$1/1000,1/2.7)</f>
        <v>1.35193269391585E-3</v>
      </c>
      <c r="P9" s="22">
        <f>'1000 Stig'!P9/POWER($A$1/1000,1/2.7)</f>
        <v>2.9292226386965123E-3</v>
      </c>
      <c r="Q9" s="22">
        <f>'1000 Stig'!Q9/POWER($A$1/1000,1/2.7)</f>
        <v>1.1897146140192048E-3</v>
      </c>
      <c r="R9" s="22"/>
      <c r="S9" s="22">
        <f>'1000 Stig'!S9/POWER($A$1/1000,1/2.7)</f>
        <v>2.5569422021936563E-3</v>
      </c>
      <c r="T9" s="22">
        <f>'1000 Stig'!T9/POWER($A$1/1000,1/2.7)</f>
        <v>5.4001516411061072E-3</v>
      </c>
      <c r="U9" s="6" t="s">
        <v>28</v>
      </c>
    </row>
    <row r="10" spans="1:21" ht="15.5" x14ac:dyDescent="0.35">
      <c r="A10" s="6" t="s">
        <v>29</v>
      </c>
      <c r="B10" s="23">
        <f>'1000 Stig'!B10/POWER($A$1/1000,1/2.8)</f>
        <v>4.2948249308415491E-4</v>
      </c>
      <c r="C10" s="23">
        <f>'1000 Stig'!C10/POWER($A$1/1000,1/2.8)</f>
        <v>9.34276379501672E-4</v>
      </c>
      <c r="D10" s="23">
        <f>'1000 Stig'!D10/POWER($A$1/1000,1/2.8)</f>
        <v>2.023049598644344E-3</v>
      </c>
      <c r="E10" s="23">
        <f>'1000 Stig'!E10/POWER($A$1/1000,1/2.8)</f>
        <v>4.1396063701721972E-3</v>
      </c>
      <c r="F10" s="23">
        <f>'1000 Stig'!F10/POWER($A$1/1000,1/2.8)</f>
        <v>8.6807772608142302E-3</v>
      </c>
      <c r="G10" s="23">
        <f>'1000 Stig'!G10/POWER($A$1/1000,1/2.8)</f>
        <v>1.6482357006197081E-2</v>
      </c>
      <c r="H10" s="23">
        <f>'1000 Stig'!H10/POWER($A$1/1000,1/2.8)</f>
        <v>4.4553993847502101E-4</v>
      </c>
      <c r="I10" s="23">
        <f>'1000 Stig'!I10/POWER($A$1/1000,1/2.8)</f>
        <v>1.0118115344492085E-3</v>
      </c>
      <c r="J10" s="23">
        <f>'1000 Stig'!J10/POWER($A$1/1000,1/2.8)</f>
        <v>2.2214989728056608E-3</v>
      </c>
      <c r="K10" s="23">
        <f>'1000 Stig'!K10/POWER($A$1/1000,1/2.8)</f>
        <v>4.7371069235420458E-4</v>
      </c>
      <c r="L10" s="23">
        <f>'1000 Stig'!L10/POWER($A$1/1000,1/2.8)</f>
        <v>1.0086982681893645E-3</v>
      </c>
      <c r="M10" s="23">
        <f>'1000 Stig'!M10/POWER($A$1/1000,1/2.8)</f>
        <v>2.1657603373569732E-3</v>
      </c>
      <c r="N10" s="23">
        <f>'1000 Stig'!N10/POWER($A$1/1000,1/2.8)</f>
        <v>4.9790876722881144E-4</v>
      </c>
      <c r="O10" s="23">
        <f>'1000 Stig'!O10/POWER($A$1/1000,1/2.8)</f>
        <v>1.0897914417195796E-3</v>
      </c>
      <c r="P10" s="23">
        <f>'1000 Stig'!P10/POWER($A$1/1000,1/2.8)</f>
        <v>2.3612431128478962E-3</v>
      </c>
      <c r="Q10" s="23">
        <f>'1000 Stig'!Q10/POWER($A$1/1000,1/2.8)</f>
        <v>1.0712487078738465E-3</v>
      </c>
      <c r="R10" s="23"/>
      <c r="S10" s="23">
        <f>'1000 Stig'!S10/POWER($A$1/1000,1/2.8)</f>
        <v>2.3023345245415687E-3</v>
      </c>
      <c r="T10" s="23">
        <f>'1000 Stig'!T10/POWER($A$1/1000,1/2.8)</f>
        <v>4.8624312080311777E-3</v>
      </c>
      <c r="U10" s="6" t="s">
        <v>29</v>
      </c>
    </row>
    <row r="11" spans="1:21" ht="15.5" x14ac:dyDescent="0.35">
      <c r="A11" s="6" t="s">
        <v>30</v>
      </c>
      <c r="B11" s="22">
        <f>'1000 Stig'!B11/POWER($A$1/1000,1/2.9)</f>
        <v>4.0157845018237004E-4</v>
      </c>
      <c r="C11" s="22">
        <f>'1000 Stig'!C11/POWER($A$1/1000,1/2.9)</f>
        <v>8.7871009340783615E-4</v>
      </c>
      <c r="D11" s="22">
        <f>'1000 Stig'!D11/POWER($A$1/1000,1/2.9)</f>
        <v>1.923988853622689E-3</v>
      </c>
      <c r="E11" s="22">
        <f>'1000 Stig'!E11/POWER($A$1/1000,1/2.9)</f>
        <v>4.0504742947384291E-3</v>
      </c>
      <c r="F11" s="22">
        <f>'1000 Stig'!F11/POWER($A$1/1000,1/2.9)</f>
        <v>8.2557138993427457E-3</v>
      </c>
      <c r="G11" s="22">
        <f>'1000 Stig'!G11/POWER($A$1/1000,1/2.9)</f>
        <v>1.5675281111547295E-2</v>
      </c>
      <c r="H11" s="22">
        <f>'1000 Stig'!H11/POWER($A$1/1000,1/2.9)</f>
        <v>4.0440613905651262E-4</v>
      </c>
      <c r="I11" s="22">
        <f>'1000 Stig'!I11/POWER($A$1/1000,1/2.9)</f>
        <v>9.1839756835265308E-4</v>
      </c>
      <c r="J11" s="22">
        <f>'1000 Stig'!J11/POWER($A$1/1000,1/2.9)</f>
        <v>2.0164024477475968E-3</v>
      </c>
      <c r="K11" s="22">
        <f>'1000 Stig'!K11/POWER($A$1/1000,1/2.9)</f>
        <v>4.6533524075100658E-4</v>
      </c>
      <c r="L11" s="22">
        <f>'1000 Stig'!L11/POWER($A$1/1000,1/2.9)</f>
        <v>9.9086395778892979E-4</v>
      </c>
      <c r="M11" s="22">
        <f>'1000 Stig'!M11/POWER($A$1/1000,1/2.9)</f>
        <v>2.1274685673327151E-3</v>
      </c>
      <c r="N11" s="22">
        <f>'1000 Stig'!N11/POWER($A$1/1000,1/2.9)</f>
        <v>4.7675280938339293E-4</v>
      </c>
      <c r="O11" s="22">
        <f>'1000 Stig'!O11/POWER($A$1/1000,1/2.9)</f>
        <v>1.0434866097527983E-3</v>
      </c>
      <c r="P11" s="22">
        <f>'1000 Stig'!P11/POWER($A$1/1000,1/2.9)</f>
        <v>2.2609147735092989E-3</v>
      </c>
      <c r="Q11" s="22">
        <f>'1000 Stig'!Q11/POWER($A$1/1000,1/2.9)</f>
        <v>9.9320299804047827E-4</v>
      </c>
      <c r="R11" s="22"/>
      <c r="S11" s="22">
        <f>'1000 Stig'!S11/POWER($A$1/1000,1/2.9)</f>
        <v>2.1345981894393771E-3</v>
      </c>
      <c r="T11" s="22">
        <f>'1000 Stig'!T11/POWER($A$1/1000,1/2.9)</f>
        <v>4.5081793033545222E-3</v>
      </c>
      <c r="U11" s="6" t="s">
        <v>30</v>
      </c>
    </row>
    <row r="12" spans="1:21" ht="16" thickBot="1" x14ac:dyDescent="0.4">
      <c r="A12" s="7" t="s">
        <v>31</v>
      </c>
      <c r="B12" s="24">
        <f>'1000 Stig'!B12/POWER($A$1/1000,1/3)</f>
        <v>3.9926664752455579E-4</v>
      </c>
      <c r="C12" s="24">
        <f>'1000 Stig'!C12/POWER($A$1/1000,1/3)</f>
        <v>8.4782187315842502E-4</v>
      </c>
      <c r="D12" s="24">
        <f>'1000 Stig'!D12/POWER($A$1/1000,1/3)</f>
        <v>1.8660336902165309E-3</v>
      </c>
      <c r="E12" s="24">
        <f>'1000 Stig'!E12/POWER($A$1/1000,1/3)</f>
        <v>3.8509253571323856E-3</v>
      </c>
      <c r="F12" s="24">
        <f>'1000 Stig'!F12/POWER($A$1/1000,1/3)</f>
        <v>8.0070319762796261E-3</v>
      </c>
      <c r="G12" s="24">
        <f>'1000 Stig'!G12/POWER($A$1/1000,1/3)</f>
        <v>1.5203104011068445E-2</v>
      </c>
      <c r="H12" s="24">
        <f>'1000 Stig'!H12/POWER($A$1/1000,1/3)</f>
        <v>4.1436042427984689E-4</v>
      </c>
      <c r="I12" s="24">
        <f>'1000 Stig'!I12/POWER($A$1/1000,1/3)</f>
        <v>9.4100353414023339E-4</v>
      </c>
      <c r="J12" s="24">
        <f>'1000 Stig'!J12/POWER($A$1/1000,1/3)</f>
        <v>2.0660353369434357E-3</v>
      </c>
      <c r="K12" s="24">
        <f>'1000 Stig'!K12/POWER($A$1/1000,1/3)</f>
        <v>4.5678026868676403E-4</v>
      </c>
      <c r="L12" s="24">
        <f>'1000 Stig'!L12/POWER($A$1/1000,1/3)</f>
        <v>9.726473845831947E-4</v>
      </c>
      <c r="M12" s="24">
        <f>'1000 Stig'!M12/POWER($A$1/1000,1/3)</f>
        <v>2.0883560467943787E-3</v>
      </c>
      <c r="N12" s="24"/>
      <c r="O12" s="24"/>
      <c r="P12" s="24"/>
      <c r="Q12" s="24">
        <f>'1000 Stig'!Q12/POWER($A$1/1000,1/3)</f>
        <v>9.8281092176029849E-4</v>
      </c>
      <c r="R12" s="24"/>
      <c r="S12" s="24">
        <f>'1000 Stig'!S12/POWER($A$1/1000,1/3)</f>
        <v>2.1122634731165781E-3</v>
      </c>
      <c r="T12" s="24">
        <f>'1000 Stig'!T12/POWER($A$1/1000,1/3)</f>
        <v>4.461009345855786E-3</v>
      </c>
      <c r="U12" s="7" t="s">
        <v>31</v>
      </c>
    </row>
    <row r="13" spans="1:21" ht="15.5" x14ac:dyDescent="0.35">
      <c r="A13" s="8" t="s">
        <v>32</v>
      </c>
      <c r="B13" s="25">
        <f>'1000 Stig'!B13/POWER($A$1/1000,1/3)</f>
        <v>4.2580665112187835E-4</v>
      </c>
      <c r="C13" s="25">
        <f>'1000 Stig'!C13/POWER($A$1/1000,1/3)</f>
        <v>9.4989881007120404E-4</v>
      </c>
      <c r="D13" s="25">
        <f>'1000 Stig'!D13/POWER($A$1/1000,1/3)</f>
        <v>2.0532285035437005E-3</v>
      </c>
      <c r="E13" s="25">
        <f>'1000 Stig'!E13/POWER($A$1/1000,1/3)</f>
        <v>4.2943767359206152E-3</v>
      </c>
      <c r="F13" s="25">
        <f>'1000 Stig'!F13/POWER($A$1/1000,1/3)</f>
        <v>8.8102730238356387E-3</v>
      </c>
      <c r="G13" s="25">
        <f>'1000 Stig'!G13/POWER($A$1/1000,1/3)</f>
        <v>1.6728233076136533E-2</v>
      </c>
      <c r="H13" s="25">
        <f>'1000 Stig'!H13/POWER($A$1/1000,1/3)</f>
        <v>4.4810551886957824E-4</v>
      </c>
      <c r="I13" s="25">
        <f>'1000 Stig'!I13/POWER($A$1/1000,1/3)</f>
        <v>1.0176379118659105E-3</v>
      </c>
      <c r="J13" s="25">
        <f>'1000 Stig'!J13/POWER($A$1/1000,1/3)</f>
        <v>2.2342911687885103E-3</v>
      </c>
      <c r="K13" s="25">
        <f>'1000 Stig'!K13/POWER($A$1/1000,1/3)</f>
        <v>5.0307464074557254E-4</v>
      </c>
      <c r="L13" s="25">
        <f>'1000 Stig'!L13/POWER($A$1/1000,1/3)</f>
        <v>1.0712245408018215E-3</v>
      </c>
      <c r="M13" s="25">
        <f>'1000 Stig'!M13/POWER($A$1/1000,1/3)</f>
        <v>2.3000095232011252E-3</v>
      </c>
      <c r="N13" s="25">
        <f>'1000 Stig'!N13/POWER($A$1/1000,1/3)</f>
        <v>5.3153271744495417E-4</v>
      </c>
      <c r="O13" s="25">
        <f>'1000 Stig'!O13/POWER($A$1/1000,1/3)</f>
        <v>1.1633854324145023E-3</v>
      </c>
      <c r="P13" s="25">
        <f>'1000 Stig'!P13/POWER($A$1/1000,1/3)</f>
        <v>2.5206986719787162E-3</v>
      </c>
      <c r="Q13" s="25">
        <f>'1000 Stig'!Q13/POWER($A$1/1000,1/3)</f>
        <v>1.1001240100394533E-3</v>
      </c>
      <c r="R13" s="25"/>
      <c r="S13" s="25">
        <f>'1000 Stig'!S13/POWER($A$1/1000,1/3)</f>
        <v>2.3643935072911425E-3</v>
      </c>
      <c r="T13" s="25">
        <f>'1000 Stig'!T13/POWER($A$1/1000,1/3)</f>
        <v>4.993497102775679E-3</v>
      </c>
      <c r="U13" s="8" t="s">
        <v>32</v>
      </c>
    </row>
    <row r="14" spans="1:21" ht="15.5" x14ac:dyDescent="0.35">
      <c r="A14" s="6" t="s">
        <v>33</v>
      </c>
      <c r="B14" s="23">
        <f>'1000 Stig'!B14/POWER($A$1/1000,1/3)</f>
        <v>3.8964225061563664E-4</v>
      </c>
      <c r="C14" s="23">
        <f>'1000 Stig'!C14/POWER($A$1/1000,1/3)</f>
        <v>8.6007110558795853E-4</v>
      </c>
      <c r="D14" s="23">
        <f>'1000 Stig'!D14/POWER($A$1/1000,1/3)</f>
        <v>1.8694815384059514E-3</v>
      </c>
      <c r="E14" s="23">
        <f>'1000 Stig'!E14/POWER($A$1/1000,1/3)</f>
        <v>3.9127067142102259E-3</v>
      </c>
      <c r="F14" s="23">
        <f>'1000 Stig'!F14/POWER($A$1/1000,1/3)</f>
        <v>8.0218264737459844E-3</v>
      </c>
      <c r="G14" s="23">
        <f>'1000 Stig'!G14/POWER($A$1/1000,1/3)</f>
        <v>1.5231194604991243E-2</v>
      </c>
      <c r="H14" s="23">
        <f>'1000 Stig'!H14/POWER($A$1/1000,1/3)</f>
        <v>4.0764969638403908E-4</v>
      </c>
      <c r="I14" s="23">
        <f>'1000 Stig'!I14/POWER($A$1/1000,1/3)</f>
        <v>9.2576361667566444E-4</v>
      </c>
      <c r="J14" s="23">
        <f>'1000 Stig'!J14/POWER($A$1/1000,1/3)</f>
        <v>2.0325750927769051E-3</v>
      </c>
      <c r="K14" s="23">
        <f>'1000 Stig'!K14/POWER($A$1/1000,1/3)</f>
        <v>4.6109468501768852E-4</v>
      </c>
      <c r="L14" s="23">
        <f>'1000 Stig'!L14/POWER($A$1/1000,1/3)</f>
        <v>9.818343089053451E-4</v>
      </c>
      <c r="M14" s="23">
        <f>'1000 Stig'!M14/POWER($A$1/1000,1/3)</f>
        <v>2.1080811488855401E-3</v>
      </c>
      <c r="N14" s="23">
        <f>'1000 Stig'!N14/POWER($A$1/1000,1/3)</f>
        <v>4.8442897825799199E-4</v>
      </c>
      <c r="O14" s="23">
        <f>'1000 Stig'!O14/POWER($A$1/1000,1/3)</f>
        <v>1.0602877261325951E-3</v>
      </c>
      <c r="P14" s="23">
        <f>'1000 Stig'!P14/POWER($A$1/1000,1/3)</f>
        <v>2.2973176289743341E-3</v>
      </c>
      <c r="Q14" s="23">
        <f>'1000 Stig'!Q14/POWER($A$1/1000,1/3)</f>
        <v>9.8084326440917372E-4</v>
      </c>
      <c r="R14" s="23"/>
      <c r="S14" s="23">
        <f>'1000 Stig'!S14/POWER($A$1/1000,1/3)</f>
        <v>2.1080345714444776E-3</v>
      </c>
      <c r="T14" s="23">
        <f>'1000 Stig'!T14/POWER($A$1/1000,1/3)</f>
        <v>4.45207808793174E-3</v>
      </c>
      <c r="U14" s="6" t="s">
        <v>33</v>
      </c>
    </row>
    <row r="15" spans="1:21" ht="15.5" x14ac:dyDescent="0.35">
      <c r="A15" s="6" t="s">
        <v>34</v>
      </c>
      <c r="B15" s="22">
        <f>'1000 Stig'!B15/POWER($A$1/1000,1/3)</f>
        <v>3.8891312963768829E-4</v>
      </c>
      <c r="C15" s="22">
        <f>'1000 Stig'!C15/POWER($A$1/1000,1/3)</f>
        <v>8.3615593751125037E-4</v>
      </c>
      <c r="D15" s="22">
        <f>'1000 Stig'!D15/POWER($A$1/1000,1/3)</f>
        <v>1.8402981616370089E-3</v>
      </c>
      <c r="E15" s="22">
        <f>'1000 Stig'!E15/POWER($A$1/1000,1/3)</f>
        <v>3.8461131586779249E-3</v>
      </c>
      <c r="F15" s="22">
        <f>'1000 Stig'!F15/POWER($A$1/1000,1/3)</f>
        <v>7.8966024586652993E-3</v>
      </c>
      <c r="G15" s="22">
        <f>'1000 Stig'!G15/POWER($A$1/1000,1/3)</f>
        <v>1.4993429384170953E-2</v>
      </c>
      <c r="H15" s="22">
        <f>'1000 Stig'!H15/POWER($A$1/1000,1/3)</f>
        <v>3.9952743838047526E-4</v>
      </c>
      <c r="I15" s="22">
        <f>'1000 Stig'!I15/POWER($A$1/1000,1/3)</f>
        <v>9.0731814495901609E-4</v>
      </c>
      <c r="J15" s="22">
        <f>'1000 Stig'!J15/POWER($A$1/1000,1/3)</f>
        <v>1.9920768427804207E-3</v>
      </c>
      <c r="K15" s="22">
        <f>'1000 Stig'!K15/POWER($A$1/1000,1/3)</f>
        <v>4.4267281211263004E-4</v>
      </c>
      <c r="L15" s="22">
        <f>'1000 Stig'!L15/POWER($A$1/1000,1/3)</f>
        <v>9.426076002917198E-4</v>
      </c>
      <c r="M15" s="22">
        <f>'1000 Stig'!M15/POWER($A$1/1000,1/3)</f>
        <v>2.0238580939248669E-3</v>
      </c>
      <c r="N15" s="22">
        <f>'1000 Stig'!N15/POWER($A$1/1000,1/3)</f>
        <v>4.6350878857665385E-4</v>
      </c>
      <c r="O15" s="22">
        <f>'1000 Stig'!O15/POWER($A$1/1000,1/3)</f>
        <v>1.0144989287174341E-3</v>
      </c>
      <c r="P15" s="22">
        <f>'1000 Stig'!P15/POWER($A$1/1000,1/3)</f>
        <v>2.1981073779087394E-3</v>
      </c>
      <c r="Q15" s="22">
        <f>'1000 Stig'!Q15/POWER($A$1/1000,1/3)</f>
        <v>9.5967398532120578E-4</v>
      </c>
      <c r="R15" s="22"/>
      <c r="S15" s="22">
        <f>'1000 Stig'!S15/POWER($A$1/1000,1/3)</f>
        <v>2.0625374224204963E-3</v>
      </c>
      <c r="T15" s="22">
        <f>'1000 Stig'!T15/POWER($A$1/1000,1/3)</f>
        <v>4.3559900716454436E-3</v>
      </c>
      <c r="U15" s="6" t="s">
        <v>34</v>
      </c>
    </row>
    <row r="16" spans="1:21" ht="15.5" x14ac:dyDescent="0.35">
      <c r="A16" s="6" t="s">
        <v>35</v>
      </c>
      <c r="B16" s="23">
        <f>'1000 Stig'!B16/POWER($A$1/1000,1/3)</f>
        <v>3.7357835635585537E-4</v>
      </c>
      <c r="C16" s="23">
        <f>'1000 Stig'!C16/POWER($A$1/1000,1/3)</f>
        <v>8.1612745277402979E-4</v>
      </c>
      <c r="D16" s="23">
        <f>'1000 Stig'!D16/POWER($A$1/1000,1/3)</f>
        <v>1.7831382636706605E-3</v>
      </c>
      <c r="E16" s="23">
        <f>'1000 Stig'!E16/POWER($A$1/1000,1/3)</f>
        <v>3.7319956968274418E-3</v>
      </c>
      <c r="F16" s="23">
        <f>'1000 Stig'!F16/POWER($A$1/1000,1/3)</f>
        <v>7.6513329690644331E-3</v>
      </c>
      <c r="G16" s="23">
        <f>'1000 Stig'!G16/POWER($A$1/1000,1/3)</f>
        <v>1.4527731536055674E-2</v>
      </c>
      <c r="H16" s="23">
        <f>'1000 Stig'!H16/POWER($A$1/1000,1/3)</f>
        <v>4.0832449062382559E-4</v>
      </c>
      <c r="I16" s="23">
        <f>'1000 Stig'!I16/POWER($A$1/1000,1/3)</f>
        <v>9.2729605975480297E-4</v>
      </c>
      <c r="J16" s="23">
        <f>'1000 Stig'!J16/POWER($A$1/1000,1/3)</f>
        <v>2.0359396726519928E-3</v>
      </c>
      <c r="K16" s="23">
        <f>'1000 Stig'!K16/POWER($A$1/1000,1/3)</f>
        <v>4.3986501735758402E-4</v>
      </c>
      <c r="L16" s="23">
        <f>'1000 Stig'!L16/POWER($A$1/1000,1/3)</f>
        <v>9.3662880827254276E-4</v>
      </c>
      <c r="M16" s="23">
        <f>'1000 Stig'!M16/POWER($A$1/1000,1/3)</f>
        <v>2.0110211227226827E-3</v>
      </c>
      <c r="N16" s="23">
        <f>'1000 Stig'!N16/POWER($A$1/1000,1/3)</f>
        <v>4.7983186651272985E-4</v>
      </c>
      <c r="O16" s="23">
        <f>'1000 Stig'!O16/POWER($A$1/1000,1/3)</f>
        <v>1.0502258566369069E-3</v>
      </c>
      <c r="P16" s="23">
        <f>'1000 Stig'!P16/POWER($A$1/1000,1/3)</f>
        <v>2.2755166502369906E-3</v>
      </c>
      <c r="Q16" s="23">
        <f>'1000 Stig'!Q16/POWER($A$1/1000,1/3)</f>
        <v>9.9950208411811914E-4</v>
      </c>
      <c r="R16" s="23"/>
      <c r="S16" s="23">
        <f>'1000 Stig'!S16/POWER($A$1/1000,1/3)</f>
        <v>2.1481362252316403E-3</v>
      </c>
      <c r="T16" s="23">
        <f>'1000 Stig'!T16/POWER($A$1/1000,1/3)</f>
        <v>4.5367710510045957E-3</v>
      </c>
      <c r="U16" s="6" t="s">
        <v>35</v>
      </c>
    </row>
    <row r="17" spans="1:21" ht="15.5" x14ac:dyDescent="0.35">
      <c r="A17" s="6" t="s">
        <v>36</v>
      </c>
      <c r="B17" s="25">
        <f>'1000 Stig'!B17/POWER($A$1/1000,1/3)</f>
        <v>4.2837315696425687E-4</v>
      </c>
      <c r="C17" s="25">
        <f>'1000 Stig'!C17/POWER($A$1/1000,1/3)</f>
        <v>1.0046193394662331E-3</v>
      </c>
      <c r="D17" s="25">
        <f>'1000 Stig'!D17/POWER($A$1/1000,1/3)</f>
        <v>2.1889669999967522E-3</v>
      </c>
      <c r="E17" s="25">
        <f>'1000 Stig'!E17/POWER($A$1/1000,1/3)</f>
        <v>4.6967348563916721E-3</v>
      </c>
      <c r="F17" s="25">
        <f>'1000 Stig'!F17/POWER($A$1/1000,1/3)</f>
        <v>9.6757051521373996E-3</v>
      </c>
      <c r="G17" s="25">
        <f>'1000 Stig'!G17/POWER($A$1/1000,1/3)</f>
        <v>1.8667822931399253E-2</v>
      </c>
      <c r="H17" s="25">
        <f>'1000 Stig'!H17/POWER($A$1/1000,1/3)</f>
        <v>4.7993659252476919E-4</v>
      </c>
      <c r="I17" s="25">
        <f>'1000 Stig'!I17/POWER($A$1/1000,1/3)</f>
        <v>1.150509155943933E-3</v>
      </c>
      <c r="J17" s="25">
        <f>'1000 Stig'!J17/POWER($A$1/1000,1/3)</f>
        <v>2.5195431601887875E-3</v>
      </c>
      <c r="K17" s="25">
        <f>'1000 Stig'!K17/POWER($A$1/1000,1/3)</f>
        <v>5.4228372734913878E-4</v>
      </c>
      <c r="L17" s="25">
        <f>'1000 Stig'!L17/POWER($A$1/1000,1/3)</f>
        <v>1.161912608039046E-3</v>
      </c>
      <c r="M17" s="25">
        <f>'1000 Stig'!M17/POWER($A$1/1000,1/3)</f>
        <v>2.4467841777993144E-3</v>
      </c>
      <c r="N17" s="25">
        <f>'1000 Stig'!N17/POWER($A$1/1000,1/3)</f>
        <v>5.8244371081453785E-4</v>
      </c>
      <c r="O17" s="25">
        <f>'1000 Stig'!O17/POWER($A$1/1000,1/3)</f>
        <v>1.2978863792166473E-3</v>
      </c>
      <c r="P17" s="25">
        <f>'1000 Stig'!P17/POWER($A$1/1000,1/3)</f>
        <v>2.7645934296674723E-3</v>
      </c>
      <c r="Q17" s="25">
        <f>'1000 Stig'!Q17/POWER($A$1/1000,1/3)</f>
        <v>1.1951516825607778E-3</v>
      </c>
      <c r="R17" s="25"/>
      <c r="S17" s="25">
        <f>'1000 Stig'!S17/POWER($A$1/1000,1/3)</f>
        <v>2.568627584424275E-3</v>
      </c>
      <c r="T17" s="25">
        <f>'1000 Stig'!T17/POWER($A$1/1000,1/3)</f>
        <v>5.5547206759826986E-3</v>
      </c>
      <c r="U17" s="6" t="s">
        <v>36</v>
      </c>
    </row>
    <row r="18" spans="1:21" ht="15.5" x14ac:dyDescent="0.35">
      <c r="A18" s="6" t="s">
        <v>39</v>
      </c>
      <c r="B18" s="23">
        <f>'1000 Stig'!B18/POWER($A$1/1000,1/3)</f>
        <v>3.8133027146702462E-4</v>
      </c>
      <c r="C18" s="23">
        <f>'1000 Stig'!C18/POWER($A$1/1000,1/3)</f>
        <v>8.354268165333017E-4</v>
      </c>
      <c r="D18" s="23">
        <f>'1000 Stig'!D18/POWER($A$1/1000,1/3)</f>
        <v>1.817552773829826E-3</v>
      </c>
      <c r="E18" s="23">
        <f>'1000 Stig'!E18/POWER($A$1/1000,1/3)</f>
        <v>3.8780486575120663E-3</v>
      </c>
      <c r="F18" s="23">
        <f>'1000 Stig'!F18/POWER($A$1/1000,1/3)</f>
        <v>8.0163935041517205E-3</v>
      </c>
      <c r="G18" s="23">
        <f>'1000 Stig'!G18/POWER($A$1/1000,1/3)</f>
        <v>1.4965147769041122E-2</v>
      </c>
      <c r="H18" s="23">
        <f>'1000 Stig'!H18/POWER($A$1/1000,1/3)</f>
        <v>4.0597456052168134E-4</v>
      </c>
      <c r="I18" s="23">
        <f>'1000 Stig'!I18/POWER($A$1/1000,1/3)</f>
        <v>9.2875430171069999E-4</v>
      </c>
      <c r="J18" s="23">
        <f>'1000 Stig'!J18/POWER($A$1/1000,1/3)</f>
        <v>2.0419762108423506E-3</v>
      </c>
      <c r="K18" s="23">
        <f>'1000 Stig'!K18/POWER($A$1/1000,1/3)</f>
        <v>4.2784818986013389E-4</v>
      </c>
      <c r="L18" s="23">
        <f>'1000 Stig'!L18/POWER($A$1/1000,1/3)</f>
        <v>9.1300528858701414E-4</v>
      </c>
      <c r="M18" s="23">
        <f>'1000 Stig'!M18/POWER($A$1/1000,1/3)</f>
        <v>1.999978842512521E-3</v>
      </c>
      <c r="N18" s="23">
        <f>'1000 Stig'!N18/POWER($A$1/1000,1/3)</f>
        <v>4.6619995330022098E-4</v>
      </c>
      <c r="O18" s="23">
        <f>'1000 Stig'!O18/POWER($A$1/1000,1/3)</f>
        <v>1.0430804710530124E-3</v>
      </c>
      <c r="P18" s="23">
        <f>'1000 Stig'!P18/POWER($A$1/1000,1/3)</f>
        <v>2.2697536043534373E-3</v>
      </c>
      <c r="Q18" s="23">
        <f>'1000 Stig'!Q18/POWER($A$1/1000,1/3)</f>
        <v>9.4549328234240667E-4</v>
      </c>
      <c r="R18" s="23"/>
      <c r="S18" s="23">
        <f>'1000 Stig'!S18/POWER($A$1/1000,1/3)</f>
        <v>2.0320601655422518E-3</v>
      </c>
      <c r="T18" s="23">
        <f>'1000 Stig'!T18/POWER($A$1/1000,1/3)</f>
        <v>4.3887249904671407E-3</v>
      </c>
      <c r="U18" s="6" t="s">
        <v>39</v>
      </c>
    </row>
    <row r="19" spans="1:21" ht="15.5" x14ac:dyDescent="0.35">
      <c r="A19" s="6" t="s">
        <v>40</v>
      </c>
      <c r="B19" s="25">
        <f>'1000 Stig'!B19/POWER($A$1/1000,1/3)</f>
        <v>3.4516587096078297E-4</v>
      </c>
      <c r="C19" s="25">
        <f>'1000 Stig'!C19/POWER($A$1/1000,1/3)</f>
        <v>7.5405691539425803E-4</v>
      </c>
      <c r="D19" s="25">
        <f>'1000 Stig'!D19/POWER($A$1/1000,1/3)</f>
        <v>1.6475217617722541E-3</v>
      </c>
      <c r="E19" s="25">
        <f>'1000 Stig'!E19/POWER($A$1/1000,1/3)</f>
        <v>3.4481589289136767E-3</v>
      </c>
      <c r="F19" s="25">
        <f>'1000 Stig'!F19/POWER($A$1/1000,1/3)</f>
        <v>7.0694111779923095E-3</v>
      </c>
      <c r="G19" s="25">
        <f>'1000 Stig'!G19/POWER($A$1/1000,1/3)</f>
        <v>1.342282555563927E-2</v>
      </c>
      <c r="H19" s="25">
        <f>'1000 Stig'!H19/POWER($A$1/1000,1/3)</f>
        <v>3.5624850982559898E-4</v>
      </c>
      <c r="I19" s="25">
        <f>'1000 Stig'!I19/POWER($A$1/1000,1/3)</f>
        <v>8.0903263713156886E-4</v>
      </c>
      <c r="J19" s="25">
        <f>'1000 Stig'!J19/POWER($A$1/1000,1/3)</f>
        <v>1.7762845264779452E-3</v>
      </c>
      <c r="K19" s="25">
        <f>'1000 Stig'!K19/POWER($A$1/1000,1/3)</f>
        <v>3.9343367970096847E-4</v>
      </c>
      <c r="L19" s="25">
        <f>'1000 Stig'!L19/POWER($A$1/1000,1/3)</f>
        <v>8.3776000366273689E-4</v>
      </c>
      <c r="M19" s="25">
        <f>'1000 Stig'!M19/POWER($A$1/1000,1/3)</f>
        <v>1.7987414525987568E-3</v>
      </c>
      <c r="N19" s="25">
        <f>'1000 Stig'!N19/POWER($A$1/1000,1/3)</f>
        <v>4.2726489307777521E-4</v>
      </c>
      <c r="O19" s="25">
        <f>'1000 Stig'!O19/POWER($A$1/1000,1/3)</f>
        <v>9.3517056631664606E-4</v>
      </c>
      <c r="P19" s="25">
        <f>'1000 Stig'!P19/POWER($A$1/1000,1/3)</f>
        <v>2.0262271977186646E-3</v>
      </c>
      <c r="Q19" s="25">
        <f>'1000 Stig'!Q19/POWER($A$1/1000,1/3)</f>
        <v>8.5572739697900482E-4</v>
      </c>
      <c r="R19" s="25"/>
      <c r="S19" s="25">
        <f>'1000 Stig'!S19/POWER($A$1/1000,1/3)</f>
        <v>1.8391347547770996E-3</v>
      </c>
      <c r="T19" s="25">
        <f>'1000 Stig'!T19/POWER($A$1/1000,1/3)</f>
        <v>3.8841732737268327E-3</v>
      </c>
      <c r="U19" s="6" t="s">
        <v>40</v>
      </c>
    </row>
    <row r="20" spans="1:21" x14ac:dyDescent="0.3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"/>
    </row>
    <row r="21" spans="1:21" ht="15.5" x14ac:dyDescent="0.35">
      <c r="A21" s="18">
        <v>500</v>
      </c>
      <c r="B21" s="55" t="s">
        <v>193</v>
      </c>
      <c r="C21" s="26"/>
      <c r="D21" s="27"/>
      <c r="E21" s="27"/>
      <c r="F21" s="27"/>
      <c r="G21" s="27"/>
      <c r="H21" s="27"/>
      <c r="I21" s="27"/>
      <c r="J21" s="27"/>
      <c r="K21" s="27"/>
      <c r="L21" s="21"/>
      <c r="M21" s="21"/>
      <c r="N21" s="21"/>
      <c r="O21" s="21"/>
      <c r="P21" s="21"/>
      <c r="Q21" s="21"/>
      <c r="R21" s="21"/>
      <c r="S21" s="21"/>
      <c r="T21" s="21"/>
      <c r="U21" s="2"/>
    </row>
    <row r="22" spans="1:21" ht="15.5" x14ac:dyDescent="0.35">
      <c r="A22" s="4"/>
      <c r="B22" s="13" t="s">
        <v>3</v>
      </c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4" t="s">
        <v>9</v>
      </c>
      <c r="I22" s="14" t="s">
        <v>10</v>
      </c>
      <c r="J22" s="14" t="s">
        <v>11</v>
      </c>
      <c r="K22" s="15" t="s">
        <v>12</v>
      </c>
      <c r="L22" s="15" t="s">
        <v>13</v>
      </c>
      <c r="M22" s="15" t="s">
        <v>14</v>
      </c>
      <c r="N22" s="16" t="s">
        <v>15</v>
      </c>
      <c r="O22" s="16" t="s">
        <v>16</v>
      </c>
      <c r="P22" s="16" t="s">
        <v>17</v>
      </c>
      <c r="Q22" s="56" t="s">
        <v>18</v>
      </c>
      <c r="R22" s="56" t="s">
        <v>19</v>
      </c>
      <c r="S22" s="56" t="s">
        <v>20</v>
      </c>
      <c r="T22" s="56" t="s">
        <v>21</v>
      </c>
      <c r="U22" s="4"/>
    </row>
    <row r="23" spans="1:21" ht="15.5" x14ac:dyDescent="0.35">
      <c r="A23" s="10" t="s">
        <v>22</v>
      </c>
      <c r="B23" s="28">
        <f>'1000 Stig'!B23/POWER($A$1/1000,1/2.1)</f>
        <v>8.8920122149467563E-4</v>
      </c>
      <c r="C23" s="28">
        <f>'1000 Stig'!C23/POWER($A$1/1000,1/2.1)</f>
        <v>1.9948555380351618E-3</v>
      </c>
      <c r="D23" s="28">
        <f>'1000 Stig'!D23/POWER($A$1/1000,1/2.1)</f>
        <v>4.3375669341203698E-3</v>
      </c>
      <c r="E23" s="28">
        <f>'1000 Stig'!E23/POWER($A$1/1000,1/2.1)</f>
        <v>9.3585132861947994E-3</v>
      </c>
      <c r="F23" s="28">
        <f>'1000 Stig'!F23/POWER($A$1/1000,1/2.1)</f>
        <v>1.9226478061318643E-2</v>
      </c>
      <c r="G23" s="28">
        <f>'1000 Stig'!G23/POWER($A$1/1000,1/2.1)</f>
        <v>3.7040270107426707E-2</v>
      </c>
      <c r="H23" s="28">
        <f>'1000 Stig'!H23/POWER($A$1/1000,1/2.1)</f>
        <v>9.4703544728294727E-4</v>
      </c>
      <c r="I23" s="28">
        <f>'1000 Stig'!I23/POWER($A$1/1000,1/2.1)</f>
        <v>2.1028694597279634E-3</v>
      </c>
      <c r="J23" s="28">
        <f>'1000 Stig'!J23/POWER($A$1/1000,1/2.1)</f>
        <v>4.708811633481848E-3</v>
      </c>
      <c r="K23" s="28">
        <f>'1000 Stig'!K23/POWER($A$1/1000,1/2.1)</f>
        <v>1.013352662908941E-3</v>
      </c>
      <c r="L23" s="28">
        <f>'1000 Stig'!L23/POWER($A$1/1000,1/2.1)</f>
        <v>2.2021985578755156E-3</v>
      </c>
      <c r="M23" s="28">
        <f>'1000 Stig'!M23/POWER($A$1/1000,1/2.1)</f>
        <v>4.7594165810465865E-3</v>
      </c>
      <c r="N23" s="28">
        <f>'1000 Stig'!N23/POWER($A$1/1000,1/2.1)</f>
        <v>1.1035280582394468E-3</v>
      </c>
      <c r="O23" s="28">
        <f>'1000 Stig'!O23/POWER($A$1/1000,1/2.1)</f>
        <v>2.4188314432624178E-3</v>
      </c>
      <c r="P23" s="28">
        <f>'1000 Stig'!P23/POWER($A$1/1000,1/2.1)</f>
        <v>5.3632739385417747E-3</v>
      </c>
      <c r="Q23" s="28">
        <f>'1000 Stig'!Q23/POWER($A$1/1000,1/2.1)</f>
        <v>2.2401992138091327E-3</v>
      </c>
      <c r="R23" s="28"/>
      <c r="S23" s="28">
        <f>'1000 Stig'!S23/POWER($A$1/1000,1/2.1)</f>
        <v>4.8478689263698237E-3</v>
      </c>
      <c r="T23" s="28">
        <f>'1000 Stig'!T23/POWER($A$1/1000,1/2.1)</f>
        <v>1.036933648250893E-2</v>
      </c>
      <c r="U23" s="10" t="s">
        <v>22</v>
      </c>
    </row>
    <row r="24" spans="1:21" ht="15.5" x14ac:dyDescent="0.35">
      <c r="A24" s="10" t="s">
        <v>23</v>
      </c>
      <c r="B24" s="23">
        <f>'1000 Stig'!B24/POWER($A$1/1000,1/2.2)</f>
        <v>7.5338455401906788E-4</v>
      </c>
      <c r="C24" s="23">
        <f>'1000 Stig'!C24/POWER($A$1/1000,1/2.2)</f>
        <v>1.6901611395999272E-3</v>
      </c>
      <c r="D24" s="23">
        <f>'1000 Stig'!D24/POWER($A$1/1000,1/2.2)</f>
        <v>3.6750466049710632E-3</v>
      </c>
      <c r="E24" s="23">
        <f>'1000 Stig'!E24/POWER($A$1/1000,1/2.2)</f>
        <v>7.9290931995684502E-3</v>
      </c>
      <c r="F24" s="23">
        <f>'1000 Stig'!F24/POWER($A$1/1000,1/2.2)</f>
        <v>1.628982422587762E-2</v>
      </c>
      <c r="G24" s="23">
        <f>'1000 Stig'!G24/POWER($A$1/1000,1/2.2)</f>
        <v>3.1382736214332303E-2</v>
      </c>
      <c r="H24" s="23">
        <f>'1000 Stig'!H24/POWER($A$1/1000,1/2.2)</f>
        <v>7.3498672123386286E-4</v>
      </c>
      <c r="I24" s="23">
        <f>'1000 Stig'!I24/POWER($A$1/1000,1/2.2)</f>
        <v>1.6320203576566912E-3</v>
      </c>
      <c r="J24" s="23">
        <f>'1000 Stig'!J24/POWER($A$1/1000,1/2.2)</f>
        <v>3.6544714702391391E-3</v>
      </c>
      <c r="K24" s="23">
        <f>'1000 Stig'!K24/POWER($A$1/1000,1/2.2)</f>
        <v>7.7113963978116219E-4</v>
      </c>
      <c r="L24" s="23">
        <f>'1000 Stig'!L24/POWER($A$1/1000,1/2.2)</f>
        <v>1.8272932517315449E-3</v>
      </c>
      <c r="M24" s="23">
        <f>'1000 Stig'!M24/POWER($A$1/1000,1/2.2)</f>
        <v>3.785287697371889E-3</v>
      </c>
      <c r="N24" s="23">
        <f>'1000 Stig'!N24/POWER($A$1/1000,1/2.2)</f>
        <v>7.354534162207424E-4</v>
      </c>
      <c r="O24" s="23">
        <f>'1000 Stig'!O24/POWER($A$1/1000,1/2.2)</f>
        <v>1.6120458695428066E-3</v>
      </c>
      <c r="P24" s="23">
        <f>'1000 Stig'!P24/POWER($A$1/1000,1/2.2)</f>
        <v>3.5743886263491344E-3</v>
      </c>
      <c r="Q24" s="23">
        <f>'1000 Stig'!Q24/POWER($A$1/1000,1/2.2)</f>
        <v>1.7386008937597024E-3</v>
      </c>
      <c r="R24" s="23">
        <f>'1000 Stig'!R24/POWER($A$1/1000,1/2.2)</f>
        <v>4.1771914218256831E-3</v>
      </c>
      <c r="S24" s="23">
        <f>'1000 Stig'!S24/POWER($A$1/1000,1/2.2)</f>
        <v>3.7623927355482866E-3</v>
      </c>
      <c r="T24" s="23">
        <f>'1000 Stig'!T24/POWER($A$1/1000,1/2.2)</f>
        <v>8.0475600406674959E-3</v>
      </c>
      <c r="U24" s="10" t="s">
        <v>23</v>
      </c>
    </row>
    <row r="25" spans="1:21" ht="15.5" x14ac:dyDescent="0.35">
      <c r="A25" s="10" t="s">
        <v>24</v>
      </c>
      <c r="B25" s="22">
        <f>'1000 Stig'!B25/POWER($A$1/1000,1/2.3)</f>
        <v>6.0717307846936362E-4</v>
      </c>
      <c r="C25" s="22">
        <f>'1000 Stig'!C25/POWER($A$1/1000,1/2.3)</f>
        <v>1.3849296560010909E-3</v>
      </c>
      <c r="D25" s="22">
        <f>'1000 Stig'!D25/POWER($A$1/1000,1/2.3)</f>
        <v>3.0608970059915227E-3</v>
      </c>
      <c r="E25" s="22">
        <f>'1000 Stig'!E25/POWER($A$1/1000,1/2.3)</f>
        <v>6.4971534725252631E-3</v>
      </c>
      <c r="F25" s="22">
        <f>'1000 Stig'!F25/POWER($A$1/1000,1/2.3)</f>
        <v>1.3347993947371845E-2</v>
      </c>
      <c r="G25" s="22">
        <f>'1000 Stig'!G25/POWER($A$1/1000,1/2.3)</f>
        <v>2.5715229779792587E-2</v>
      </c>
      <c r="H25" s="22">
        <f>'1000 Stig'!H25/POWER($A$1/1000,1/2.3)</f>
        <v>6.3992253051604647E-4</v>
      </c>
      <c r="I25" s="22">
        <f>'1000 Stig'!I25/POWER($A$1/1000,1/2.3)</f>
        <v>1.4209326059280868E-3</v>
      </c>
      <c r="J25" s="22">
        <f>'1000 Stig'!J25/POWER($A$1/1000,1/2.3)</f>
        <v>3.1817971173795159E-3</v>
      </c>
      <c r="K25" s="22">
        <f>'1000 Stig'!K25/POWER($A$1/1000,1/2.3)</f>
        <v>6.6318131399939007E-4</v>
      </c>
      <c r="L25" s="22">
        <f>'1000 Stig'!L25/POWER($A$1/1000,1/2.3)</f>
        <v>1.4447878626415282E-3</v>
      </c>
      <c r="M25" s="22">
        <f>'1000 Stig'!M25/POWER($A$1/1000,1/2.3)</f>
        <v>3.1186240614626782E-3</v>
      </c>
      <c r="N25" s="22">
        <f>'1000 Stig'!N25/POWER($A$1/1000,1/2.3)</f>
        <v>7.2732482396394525E-4</v>
      </c>
      <c r="O25" s="22">
        <f>'1000 Stig'!O25/POWER($A$1/1000,1/2.3)</f>
        <v>1.5942287470932259E-3</v>
      </c>
      <c r="P25" s="22">
        <f>'1000 Stig'!P25/POWER($A$1/1000,1/2.3)</f>
        <v>3.5348827282594519E-3</v>
      </c>
      <c r="Q25" s="22">
        <f>'1000 Stig'!Q25/POWER($A$1/1000,1/2.3)</f>
        <v>1.5137278692932523E-3</v>
      </c>
      <c r="R25" s="22">
        <f>'1000 Stig'!R25/POWER($A$1/1000,1/2.3)</f>
        <v>2.6830760875417637E-3</v>
      </c>
      <c r="S25" s="22">
        <f>'1000 Stig'!S25/POWER($A$1/1000,1/2.3)</f>
        <v>3.2757596981961958E-3</v>
      </c>
      <c r="T25" s="22">
        <f>'1000 Stig'!T25/POWER($A$1/1000,1/2.3)</f>
        <v>7.0066775860364965E-3</v>
      </c>
      <c r="U25" s="10" t="s">
        <v>24</v>
      </c>
    </row>
    <row r="26" spans="1:21" ht="15.5" x14ac:dyDescent="0.35">
      <c r="A26" s="10" t="s">
        <v>25</v>
      </c>
      <c r="B26" s="23">
        <f>'1000 Stig'!B26/POWER($A$1/1000,1/2.4)</f>
        <v>5.7379574286892446E-4</v>
      </c>
      <c r="C26" s="23">
        <f>'1000 Stig'!C26/POWER($A$1/1000,1/2.4)</f>
        <v>1.2324094348049031E-3</v>
      </c>
      <c r="D26" s="23">
        <f>'1000 Stig'!D26/POWER($A$1/1000,1/2.4)</f>
        <v>2.5467014069605149E-3</v>
      </c>
      <c r="E26" s="23">
        <f>'1000 Stig'!E26/POWER($A$1/1000,1/2.4)</f>
        <v>5.7717507917360404E-3</v>
      </c>
      <c r="F26" s="23">
        <f>'1000 Stig'!F26/POWER($A$1/1000,1/2.4)</f>
        <v>1.1857699677192251E-2</v>
      </c>
      <c r="G26" s="23">
        <f>'1000 Stig'!G26/POWER($A$1/1000,1/2.4)</f>
        <v>2.2844142203016882E-2</v>
      </c>
      <c r="H26" s="23">
        <f>'1000 Stig'!H26/POWER($A$1/1000,1/2.4)</f>
        <v>5.8020809339953444E-4</v>
      </c>
      <c r="I26" s="23">
        <f>'1000 Stig'!I26/POWER($A$1/1000,1/2.4)</f>
        <v>1.2883381328516828E-3</v>
      </c>
      <c r="J26" s="23">
        <f>'1000 Stig'!J26/POWER($A$1/1000,1/2.4)</f>
        <v>2.8848873903067106E-3</v>
      </c>
      <c r="K26" s="23">
        <f>'1000 Stig'!K26/POWER($A$1/1000,1/2.4)</f>
        <v>6.3327645396330683E-4</v>
      </c>
      <c r="L26" s="23">
        <f>'1000 Stig'!L26/POWER($A$1/1000,1/2.4)</f>
        <v>1.3796379889914898E-3</v>
      </c>
      <c r="M26" s="23">
        <f>'1000 Stig'!M26/POWER($A$1/1000,1/2.4)</f>
        <v>2.9779958288896347E-3</v>
      </c>
      <c r="N26" s="23">
        <f>'1000 Stig'!N26/POWER($A$1/1000,1/2.4)</f>
        <v>6.481748255092166E-4</v>
      </c>
      <c r="O26" s="23">
        <f>'1000 Stig'!O26/POWER($A$1/1000,1/2.4)</f>
        <v>1.4207392707115318E-3</v>
      </c>
      <c r="P26" s="23">
        <f>'1000 Stig'!P26/POWER($A$1/1000,1/2.4)</f>
        <v>3.1502045854806325E-3</v>
      </c>
      <c r="Q26" s="23">
        <f>'1000 Stig'!Q26/POWER($A$1/1000,1/2.4)</f>
        <v>1.3724741966189521E-3</v>
      </c>
      <c r="R26" s="23">
        <f>'1000 Stig'!R26/POWER($A$1/1000,1/2.4)</f>
        <v>2.1810109052451824E-3</v>
      </c>
      <c r="S26" s="23">
        <f>'1000 Stig'!S26/POWER($A$1/1000,1/2.4)</f>
        <v>2.9700818431767813E-3</v>
      </c>
      <c r="T26" s="23">
        <f>'1000 Stig'!T26/POWER($A$1/1000,1/2.4)</f>
        <v>6.3528487424581257E-3</v>
      </c>
      <c r="U26" s="10" t="s">
        <v>25</v>
      </c>
    </row>
    <row r="27" spans="1:21" ht="15.5" x14ac:dyDescent="0.35">
      <c r="A27" s="10" t="s">
        <v>26</v>
      </c>
      <c r="B27" s="22">
        <f>'1000 Stig'!B27/POWER($A$1/1000,1/2.5)</f>
        <v>4.6060600218646402E-4</v>
      </c>
      <c r="C27" s="22">
        <f>'1000 Stig'!C27/POWER($A$1/1000,1/2.5)</f>
        <v>1.0116227315925524E-3</v>
      </c>
      <c r="D27" s="22">
        <f>'1000 Stig'!D27/POWER($A$1/1000,1/2.5)</f>
        <v>2.1938346224829423E-3</v>
      </c>
      <c r="E27" s="22">
        <f>'1000 Stig'!E27/POWER($A$1/1000,1/2.5)</f>
        <v>4.7756210012560966E-3</v>
      </c>
      <c r="F27" s="22">
        <f>'1000 Stig'!F27/POWER($A$1/1000,1/2.5)</f>
        <v>9.8112135551774744E-3</v>
      </c>
      <c r="G27" s="22">
        <f>'1000 Stig'!G27/POWER($A$1/1000,1/2.5)</f>
        <v>1.8901537713064416E-2</v>
      </c>
      <c r="H27" s="22">
        <f>'1000 Stig'!H27/POWER($A$1/1000,1/2.5)</f>
        <v>4.6763116004474556E-4</v>
      </c>
      <c r="I27" s="22">
        <f>'1000 Stig'!I27/POWER($A$1/1000,1/2.5)</f>
        <v>1.0383637568124233E-3</v>
      </c>
      <c r="J27" s="22">
        <f>'1000 Stig'!J27/POWER($A$1/1000,1/2.5)</f>
        <v>2.3251368815336631E-3</v>
      </c>
      <c r="K27" s="22">
        <f>'1000 Stig'!K27/POWER($A$1/1000,1/2.5)</f>
        <v>4.7984882588523537E-4</v>
      </c>
      <c r="L27" s="22">
        <f>'1000 Stig'!L27/POWER($A$1/1000,1/2.5)</f>
        <v>1.0453849421071199E-3</v>
      </c>
      <c r="M27" s="22">
        <f>'1000 Stig'!M27/POWER($A$1/1000,1/2.5)</f>
        <v>2.2564991845830059E-3</v>
      </c>
      <c r="N27" s="22">
        <f>'1000 Stig'!N27/POWER($A$1/1000,1/2.5)</f>
        <v>5.9314198143840498E-4</v>
      </c>
      <c r="O27" s="22">
        <f>'1000 Stig'!O27/POWER($A$1/1000,1/2.5)</f>
        <v>1.3001123662511166E-3</v>
      </c>
      <c r="P27" s="22">
        <f>'1000 Stig'!P27/POWER($A$1/1000,1/2.5)</f>
        <v>2.8827386011179824E-3</v>
      </c>
      <c r="Q27" s="22">
        <f>'1000 Stig'!Q27/POWER($A$1/1000,1/2.5)</f>
        <v>1.1336467481481097E-3</v>
      </c>
      <c r="R27" s="22"/>
      <c r="S27" s="22">
        <f>'1000 Stig'!S27/POWER($A$1/1000,1/2.5)</f>
        <v>2.4532509474827729E-3</v>
      </c>
      <c r="T27" s="22">
        <f>'1000 Stig'!T27/POWER($A$1/1000,1/2.5)</f>
        <v>5.2473746581947331E-3</v>
      </c>
      <c r="U27" s="10" t="s">
        <v>26</v>
      </c>
    </row>
    <row r="28" spans="1:21" ht="15.5" x14ac:dyDescent="0.35">
      <c r="A28" s="10" t="s">
        <v>27</v>
      </c>
      <c r="B28" s="23">
        <f>'1000 Stig'!B28/POWER($A$1/1000,1/2.6)</f>
        <v>4.3985469352236751E-4</v>
      </c>
      <c r="C28" s="23">
        <f>'1000 Stig'!C28/POWER($A$1/1000,1/2.6)</f>
        <v>9.6266377617004587E-4</v>
      </c>
      <c r="D28" s="23">
        <f>'1000 Stig'!D28/POWER($A$1/1000,1/2.6)</f>
        <v>2.1002516322071634E-3</v>
      </c>
      <c r="E28" s="23">
        <f>'1000 Stig'!E28/POWER($A$1/1000,1/2.6)</f>
        <v>4.4487124310153021E-3</v>
      </c>
      <c r="F28" s="23">
        <f>'1000 Stig'!F28/POWER($A$1/1000,1/2.6)</f>
        <v>9.3094683132696338E-3</v>
      </c>
      <c r="G28" s="23">
        <f>'1000 Stig'!G28/POWER($A$1/1000,1/2.6)</f>
        <v>1.7934913496912584E-2</v>
      </c>
      <c r="H28" s="23">
        <f>'1000 Stig'!H28/POWER($A$1/1000,1/2.6)</f>
        <v>4.6554184498193553E-4</v>
      </c>
      <c r="I28" s="23">
        <f>'1000 Stig'!I28/POWER($A$1/1000,1/2.6)</f>
        <v>1.0337244829078001E-3</v>
      </c>
      <c r="J28" s="23">
        <f>'1000 Stig'!J28/POWER($A$1/1000,1/2.6)</f>
        <v>2.3147484730511769E-3</v>
      </c>
      <c r="K28" s="23">
        <f>'1000 Stig'!K28/POWER($A$1/1000,1/2.6)</f>
        <v>5.0436981982559322E-4</v>
      </c>
      <c r="L28" s="23">
        <f>'1000 Stig'!L28/POWER($A$1/1000,1/2.6)</f>
        <v>1.0988056789057565E-3</v>
      </c>
      <c r="M28" s="23">
        <f>'1000 Stig'!M28/POWER($A$1/1000,1/2.6)</f>
        <v>2.3718096737344705E-3</v>
      </c>
      <c r="N28" s="23">
        <f>'1000 Stig'!N28/POWER($A$1/1000,1/2.6)</f>
        <v>5.4390343645703868E-4</v>
      </c>
      <c r="O28" s="23">
        <f>'1000 Stig'!O28/POWER($A$1/1000,1/2.6)</f>
        <v>1.1921860295058329E-3</v>
      </c>
      <c r="P28" s="23">
        <f>'1000 Stig'!P28/POWER($A$1/1000,1/2.6)</f>
        <v>2.6434335801912034E-3</v>
      </c>
      <c r="Q28" s="23">
        <f>'1000 Stig'!Q28/POWER($A$1/1000,1/2.6)</f>
        <v>1.1040521863162403E-3</v>
      </c>
      <c r="R28" s="23"/>
      <c r="S28" s="23">
        <f>'1000 Stig'!S28/POWER($A$1/1000,1/2.6)</f>
        <v>2.3892072875217026E-3</v>
      </c>
      <c r="T28" s="23">
        <f>'1000 Stig'!T28/POWER($A$1/1000,1/2.6)</f>
        <v>5.1103886402569477E-3</v>
      </c>
      <c r="U28" s="10" t="s">
        <v>27</v>
      </c>
    </row>
    <row r="29" spans="1:21" ht="15.5" x14ac:dyDescent="0.35">
      <c r="A29" s="10" t="s">
        <v>28</v>
      </c>
      <c r="B29" s="22">
        <f>'1000 Stig'!B29/POWER($A$1/1000,1/2.7)</f>
        <v>4.0501126631587055E-4</v>
      </c>
      <c r="C29" s="22">
        <f>'1000 Stig'!C29/POWER($A$1/1000,1/2.7)</f>
        <v>9.1325776490287184E-4</v>
      </c>
      <c r="D29" s="22">
        <f>'1000 Stig'!D29/POWER($A$1/1000,1/2.7)</f>
        <v>1.9470365214461665E-3</v>
      </c>
      <c r="E29" s="22">
        <f>'1000 Stig'!E29/POWER($A$1/1000,1/2.7)</f>
        <v>4.0554988491902436E-3</v>
      </c>
      <c r="F29" s="22">
        <f>'1000 Stig'!F29/POWER($A$1/1000,1/2.7)</f>
        <v>8.6303348242768706E-3</v>
      </c>
      <c r="G29" s="22">
        <f>'1000 Stig'!G29/POWER($A$1/1000,1/2.7)</f>
        <v>1.6626546577549407E-2</v>
      </c>
      <c r="H29" s="22">
        <f>'1000 Stig'!H29/POWER($A$1/1000,1/2.7)</f>
        <v>4.3358797553874872E-4</v>
      </c>
      <c r="I29" s="22">
        <f>'1000 Stig'!I29/POWER($A$1/1000,1/2.7)</f>
        <v>9.62771683448187E-4</v>
      </c>
      <c r="J29" s="22">
        <f>'1000 Stig'!J29/POWER($A$1/1000,1/2.7)</f>
        <v>2.155868726152027E-3</v>
      </c>
      <c r="K29" s="22">
        <f>'1000 Stig'!K29/POWER($A$1/1000,1/2.7)</f>
        <v>4.6796047601505247E-4</v>
      </c>
      <c r="L29" s="22">
        <f>'1000 Stig'!L29/POWER($A$1/1000,1/2.7)</f>
        <v>1.0194853227470785E-3</v>
      </c>
      <c r="M29" s="22">
        <f>'1000 Stig'!M29/POWER($A$1/1000,1/2.7)</f>
        <v>2.2005939695632216E-3</v>
      </c>
      <c r="N29" s="22">
        <f>'1000 Stig'!N29/POWER($A$1/1000,1/2.7)</f>
        <v>4.8675123199603984E-4</v>
      </c>
      <c r="O29" s="22">
        <f>'1000 Stig'!O29/POWER($A$1/1000,1/2.7)</f>
        <v>1.0669136830803371E-3</v>
      </c>
      <c r="P29" s="22">
        <f>'1000 Stig'!P29/POWER($A$1/1000,1/2.7)</f>
        <v>2.3656672593194818E-3</v>
      </c>
      <c r="Q29" s="22">
        <f>'1000 Stig'!Q29/POWER($A$1/1000,1/2.7)</f>
        <v>1.0302201372074118E-3</v>
      </c>
      <c r="R29" s="22"/>
      <c r="S29" s="22">
        <f>'1000 Stig'!S29/POWER($A$1/1000,1/2.7)</f>
        <v>2.2294321682204609E-3</v>
      </c>
      <c r="T29" s="22">
        <f>'1000 Stig'!T29/POWER($A$1/1000,1/2.7)</f>
        <v>4.7686380692883983E-3</v>
      </c>
      <c r="U29" s="10" t="s">
        <v>28</v>
      </c>
    </row>
    <row r="30" spans="1:21" ht="15.5" x14ac:dyDescent="0.35">
      <c r="A30" s="10" t="s">
        <v>29</v>
      </c>
      <c r="B30" s="23">
        <f>'1000 Stig'!B30/POWER($A$1/1000,1/2.8)</f>
        <v>3.9345755493453463E-4</v>
      </c>
      <c r="C30" s="23">
        <f>'1000 Stig'!C30/POWER($A$1/1000,1/2.8)</f>
        <v>8.50514692034448E-4</v>
      </c>
      <c r="D30" s="23">
        <f>'1000 Stig'!D30/POWER($A$1/1000,1/2.8)</f>
        <v>1.8635424091702512E-3</v>
      </c>
      <c r="E30" s="23">
        <f>'1000 Stig'!E30/POWER($A$1/1000,1/2.8)</f>
        <v>3.9310175307626684E-3</v>
      </c>
      <c r="F30" s="23">
        <f>'1000 Stig'!F30/POWER($A$1/1000,1/2.8)</f>
        <v>8.2602430787652361E-3</v>
      </c>
      <c r="G30" s="23">
        <f>'1000 Stig'!G30/POWER($A$1/1000,1/2.8)</f>
        <v>1.5913555972896787E-2</v>
      </c>
      <c r="H30" s="23">
        <f>'1000 Stig'!H30/POWER($A$1/1000,1/2.8)</f>
        <v>3.9858892046041309E-4</v>
      </c>
      <c r="I30" s="23">
        <f>'1000 Stig'!I30/POWER($A$1/1000,1/2.8)</f>
        <v>8.8505712244128548E-4</v>
      </c>
      <c r="J30" s="23">
        <f>'1000 Stig'!J30/POWER($A$1/1000,1/2.8)</f>
        <v>1.9818478294827812E-3</v>
      </c>
      <c r="K30" s="23">
        <f>'1000 Stig'!K30/POWER($A$1/1000,1/2.8)</f>
        <v>4.2564984601797725E-4</v>
      </c>
      <c r="L30" s="23">
        <f>'1000 Stig'!L30/POWER($A$1/1000,1/2.8)</f>
        <v>9.2730859311059314E-4</v>
      </c>
      <c r="M30" s="23">
        <f>'1000 Stig'!M30/POWER($A$1/1000,1/2.8)</f>
        <v>2.0016273431231937E-3</v>
      </c>
      <c r="N30" s="23">
        <f>'1000 Stig'!N30/POWER($A$1/1000,1/2.8)</f>
        <v>4.5478114367286074E-4</v>
      </c>
      <c r="O30" s="23">
        <f>'1000 Stig'!O30/POWER($A$1/1000,1/2.8)</f>
        <v>9.9683820624710305E-4</v>
      </c>
      <c r="P30" s="23">
        <f>'1000 Stig'!P30/POWER($A$1/1000,1/2.8)</f>
        <v>2.2102889341048637E-3</v>
      </c>
      <c r="Q30" s="23">
        <f>'1000 Stig'!Q30/POWER($A$1/1000,1/2.8)</f>
        <v>9.6039475006289921E-4</v>
      </c>
      <c r="R30" s="23"/>
      <c r="S30" s="23">
        <f>'1000 Stig'!S30/POWER($A$1/1000,1/2.8)</f>
        <v>2.0783276046070992E-3</v>
      </c>
      <c r="T30" s="23">
        <f>'1000 Stig'!T30/POWER($A$1/1000,1/2.8)</f>
        <v>4.4454333605911866E-3</v>
      </c>
      <c r="U30" s="10" t="s">
        <v>29</v>
      </c>
    </row>
    <row r="31" spans="1:21" ht="15.5" x14ac:dyDescent="0.35">
      <c r="A31" s="10" t="s">
        <v>30</v>
      </c>
      <c r="B31" s="22">
        <f>'1000 Stig'!B31/POWER($A$1/1000,1/2.9)</f>
        <v>3.5277755506503959E-4</v>
      </c>
      <c r="C31" s="22">
        <f>'1000 Stig'!C31/POWER($A$1/1000,1/2.9)</f>
        <v>7.7949140604579366E-4</v>
      </c>
      <c r="D31" s="22">
        <f>'1000 Stig'!D31/POWER($A$1/1000,1/2.9)</f>
        <v>1.706896803339987E-3</v>
      </c>
      <c r="E31" s="22">
        <f>'1000 Stig'!E31/POWER($A$1/1000,1/2.9)</f>
        <v>3.6784409647927568E-3</v>
      </c>
      <c r="F31" s="22">
        <f>'1000 Stig'!F31/POWER($A$1/1000,1/2.9)</f>
        <v>7.5659037522164208E-3</v>
      </c>
      <c r="G31" s="22">
        <f>'1000 Stig'!G31/POWER($A$1/1000,1/2.9)</f>
        <v>1.4575894643580348E-2</v>
      </c>
      <c r="H31" s="22">
        <f>'1000 Stig'!H31/POWER($A$1/1000,1/2.9)</f>
        <v>3.7858527830532298E-4</v>
      </c>
      <c r="I31" s="22">
        <f>'1000 Stig'!I31/POWER($A$1/1000,1/2.9)</f>
        <v>8.4063951559040057E-4</v>
      </c>
      <c r="J31" s="22">
        <f>'1000 Stig'!J31/POWER($A$1/1000,1/2.9)</f>
        <v>1.8823865229792732E-3</v>
      </c>
      <c r="K31" s="22">
        <f>'1000 Stig'!K31/POWER($A$1/1000,1/2.9)</f>
        <v>4.1265335211596943E-4</v>
      </c>
      <c r="L31" s="22">
        <f>'1000 Stig'!L31/POWER($A$1/1000,1/2.9)</f>
        <v>8.9899480282407596E-4</v>
      </c>
      <c r="M31" s="22">
        <f>'1000 Stig'!M31/POWER($A$1/1000,1/2.9)</f>
        <v>1.9405110575134161E-3</v>
      </c>
      <c r="N31" s="22">
        <f>'1000 Stig'!N31/POWER($A$1/1000,1/2.9)</f>
        <v>4.3696691383511018E-4</v>
      </c>
      <c r="O31" s="22">
        <f>'1000 Stig'!O31/POWER($A$1/1000,1/2.9)</f>
        <v>9.5779106200158262E-4</v>
      </c>
      <c r="P31" s="22">
        <f>'1000 Stig'!P31/POWER($A$1/1000,1/2.9)</f>
        <v>2.1237097176448594E-3</v>
      </c>
      <c r="Q31" s="22">
        <f>'1000 Stig'!Q31/POWER($A$1/1000,1/2.9)</f>
        <v>9.1629944880938633E-4</v>
      </c>
      <c r="R31" s="22"/>
      <c r="S31" s="22">
        <f>'1000 Stig'!S31/POWER($A$1/1000,1/2.9)</f>
        <v>1.9829038407614104E-3</v>
      </c>
      <c r="T31" s="22">
        <f>'1000 Stig'!T31/POWER($A$1/1000,1/2.9)</f>
        <v>4.2413269520286175E-3</v>
      </c>
      <c r="U31" s="10" t="s">
        <v>30</v>
      </c>
    </row>
    <row r="32" spans="1:21" ht="16" thickBot="1" x14ac:dyDescent="0.4">
      <c r="A32" s="11" t="s">
        <v>31</v>
      </c>
      <c r="B32" s="24">
        <f>'1000 Stig'!B32/POWER($A$1/1000,1/3)</f>
        <v>3.3597894663863284E-4</v>
      </c>
      <c r="C32" s="24">
        <f>'1000 Stig'!C32/POWER($A$1/1000,1/3)</f>
        <v>7.3845372646616178E-4</v>
      </c>
      <c r="D32" s="24">
        <f>'1000 Stig'!D32/POWER($A$1/1000,1/3)</f>
        <v>1.6213797411638667E-3</v>
      </c>
      <c r="E32" s="24">
        <f>'1000 Stig'!E32/POWER($A$1/1000,1/3)</f>
        <v>3.4942393747200173E-3</v>
      </c>
      <c r="F32" s="24">
        <f>'1000 Stig'!F32/POWER($A$1/1000,1/3)</f>
        <v>7.1868451821079154E-3</v>
      </c>
      <c r="G32" s="24">
        <f>'1000 Stig'!G32/POWER($A$1/1000,1/3)</f>
        <v>1.3845629236750501E-2</v>
      </c>
      <c r="H32" s="24">
        <f>'1000 Stig'!H32/POWER($A$1/1000,1/3)</f>
        <v>3.5561655582934279E-4</v>
      </c>
      <c r="I32" s="24">
        <f>'1000 Stig'!I32/POWER($A$1/1000,1/3)</f>
        <v>7.8963801911814094E-4</v>
      </c>
      <c r="J32" s="24">
        <f>'1000 Stig'!J32/POWER($A$1/1000,1/3)</f>
        <v>1.7681823631335034E-3</v>
      </c>
      <c r="K32" s="24">
        <f>'1000 Stig'!K32/POWER($A$1/1000,1/3)</f>
        <v>3.8280524734700562E-4</v>
      </c>
      <c r="L32" s="24">
        <f>'1000 Stig'!L32/POWER($A$1/1000,1/3)</f>
        <v>8.33968574577405E-4</v>
      </c>
      <c r="M32" s="24">
        <f>'1000 Stig'!M32/POWER($A$1/1000,1/3)</f>
        <v>1.8001497177763393E-3</v>
      </c>
      <c r="N32" s="24"/>
      <c r="O32" s="24"/>
      <c r="P32" s="24"/>
      <c r="Q32" s="24">
        <f>'1000 Stig'!Q32/POWER($A$1/1000,1/3)</f>
        <v>8.4656190315906014E-4</v>
      </c>
      <c r="R32" s="24"/>
      <c r="S32" s="24">
        <f>'1000 Stig'!S32/POWER($A$1/1000,1/3)</f>
        <v>1.8319893691932051E-3</v>
      </c>
      <c r="T32" s="24">
        <f>'1000 Stig'!T32/POWER($A$1/1000,1/3)</f>
        <v>3.9185288402111508E-3</v>
      </c>
      <c r="U32" s="11" t="s">
        <v>31</v>
      </c>
    </row>
    <row r="33" spans="1:21" ht="15.5" x14ac:dyDescent="0.35">
      <c r="A33" s="12" t="s">
        <v>32</v>
      </c>
      <c r="B33" s="25">
        <f>'1000 Stig'!B33/POWER($A$1/1000,1/3)</f>
        <v>3.7753884238169285E-4</v>
      </c>
      <c r="C33" s="25">
        <f>'1000 Stig'!C33/POWER($A$1/1000,1/3)</f>
        <v>8.3746835527155736E-4</v>
      </c>
      <c r="D33" s="25">
        <f>'1000 Stig'!D33/POWER($A$1/1000,1/3)</f>
        <v>1.8257188588637742E-3</v>
      </c>
      <c r="E33" s="25">
        <f>'1000 Stig'!E33/POWER($A$1/1000,1/3)</f>
        <v>3.9149421789962564E-3</v>
      </c>
      <c r="F33" s="25">
        <f>'1000 Stig'!F33/POWER($A$1/1000,1/3)</f>
        <v>8.0925883379361716E-3</v>
      </c>
      <c r="G33" s="25">
        <f>'1000 Stig'!G33/POWER($A$1/1000,1/3)</f>
        <v>1.559056510242671E-2</v>
      </c>
      <c r="H33" s="25">
        <f>'1000 Stig'!H33/POWER($A$1/1000,1/3)</f>
        <v>4.0171864672356225E-4</v>
      </c>
      <c r="I33" s="25">
        <f>'1000 Stig'!I33/POWER($A$1/1000,1/3)</f>
        <v>8.9200660442209949E-4</v>
      </c>
      <c r="J33" s="25">
        <f>'1000 Stig'!J33/POWER($A$1/1000,1/3)</f>
        <v>1.9974093287696473E-3</v>
      </c>
      <c r="K33" s="25">
        <f>'1000 Stig'!K33/POWER($A$1/1000,1/3)</f>
        <v>4.5937968395567399E-4</v>
      </c>
      <c r="L33" s="25">
        <f>'1000 Stig'!L33/POWER($A$1/1000,1/3)</f>
        <v>1.0007914543320039E-3</v>
      </c>
      <c r="M33" s="25">
        <f>'1000 Stig'!M33/POWER($A$1/1000,1/3)</f>
        <v>2.1602426146352539E-3</v>
      </c>
      <c r="N33" s="25">
        <f>'1000 Stig'!N33/POWER($A$1/1000,1/3)</f>
        <v>4.7055568202850713E-4</v>
      </c>
      <c r="O33" s="25">
        <f>'1000 Stig'!O33/POWER($A$1/1000,1/3)</f>
        <v>1.0314145354058377E-3</v>
      </c>
      <c r="P33" s="25">
        <f>'1000 Stig'!P33/POWER($A$1/1000,1/3)</f>
        <v>2.2869550141593575E-3</v>
      </c>
      <c r="Q33" s="25">
        <f>'1000 Stig'!Q33/POWER($A$1/1000,1/3)</f>
        <v>9.3679086028156111E-4</v>
      </c>
      <c r="R33" s="25"/>
      <c r="S33" s="25">
        <f>'1000 Stig'!S33/POWER($A$1/1000,1/3)</f>
        <v>2.0272479670877925E-3</v>
      </c>
      <c r="T33" s="25">
        <f>'1000 Stig'!T33/POWER($A$1/1000,1/3)</f>
        <v>4.3361767043393635E-3</v>
      </c>
      <c r="U33" s="12" t="s">
        <v>32</v>
      </c>
    </row>
    <row r="34" spans="1:21" ht="15.5" x14ac:dyDescent="0.35">
      <c r="A34" s="10" t="s">
        <v>33</v>
      </c>
      <c r="B34" s="23">
        <f>'1000 Stig'!B34/POWER($A$1/1000,1/3)</f>
        <v>3.4312433222252742E-4</v>
      </c>
      <c r="C34" s="23">
        <f>'1000 Stig'!C34/POWER($A$1/1000,1/3)</f>
        <v>7.5420273958984763E-4</v>
      </c>
      <c r="D34" s="23">
        <f>'1000 Stig'!D34/POWER($A$1/1000,1/3)</f>
        <v>1.6568489587940828E-3</v>
      </c>
      <c r="E34" s="23">
        <f>'1000 Stig'!E34/POWER($A$1/1000,1/3)</f>
        <v>3.5747328466844493E-3</v>
      </c>
      <c r="F34" s="23">
        <f>'1000 Stig'!F34/POWER($A$1/1000,1/3)</f>
        <v>7.3440642279409881E-3</v>
      </c>
      <c r="G34" s="23">
        <f>'1000 Stig'!G34/POWER($A$1/1000,1/3)</f>
        <v>1.4148515491066884E-2</v>
      </c>
      <c r="H34" s="23">
        <f>'1000 Stig'!H34/POWER($A$1/1000,1/3)</f>
        <v>3.7269140430868335E-4</v>
      </c>
      <c r="I34" s="23">
        <f>'1000 Stig'!I34/POWER($A$1/1000,1/3)</f>
        <v>8.2755230997145894E-4</v>
      </c>
      <c r="J34" s="23">
        <f>'1000 Stig'!J34/POWER($A$1/1000,1/3)</f>
        <v>1.8530812392950379E-3</v>
      </c>
      <c r="K34" s="23">
        <f>'1000 Stig'!K34/POWER($A$1/1000,1/3)</f>
        <v>3.9759803623731662E-4</v>
      </c>
      <c r="L34" s="23">
        <f>'1000 Stig'!L34/POWER($A$1/1000,1/3)</f>
        <v>8.6619572180272528E-4</v>
      </c>
      <c r="M34" s="23">
        <f>'1000 Stig'!M34/POWER($A$1/1000,1/3)</f>
        <v>1.8697131183059027E-3</v>
      </c>
      <c r="N34" s="23">
        <f>'1000 Stig'!N34/POWER($A$1/1000,1/3)</f>
        <v>4.26846494541906E-4</v>
      </c>
      <c r="O34" s="23">
        <f>'1000 Stig'!O34/POWER($A$1/1000,1/3)</f>
        <v>9.3560803890341499E-4</v>
      </c>
      <c r="P34" s="23">
        <f>'1000 Stig'!P34/POWER($A$1/1000,1/3)</f>
        <v>2.0745233098892176E-3</v>
      </c>
      <c r="Q34" s="23">
        <f>'1000 Stig'!Q34/POWER($A$1/1000,1/3)</f>
        <v>8.9400117561181628E-4</v>
      </c>
      <c r="R34" s="23"/>
      <c r="S34" s="23">
        <f>'1000 Stig'!S34/POWER($A$1/1000,1/3)</f>
        <v>1.9346496028883426E-3</v>
      </c>
      <c r="T34" s="23">
        <f>'1000 Stig'!T34/POWER($A$1/1000,1/3)</f>
        <v>4.0285770150213776E-3</v>
      </c>
      <c r="U34" s="10" t="s">
        <v>33</v>
      </c>
    </row>
    <row r="35" spans="1:21" ht="15.5" x14ac:dyDescent="0.35">
      <c r="A35" s="10" t="s">
        <v>34</v>
      </c>
      <c r="B35" s="22">
        <f>'1000 Stig'!B35/POWER($A$1/1000,1/3)</f>
        <v>3.3845795796365753E-4</v>
      </c>
      <c r="C35" s="22">
        <f>'1000 Stig'!C35/POWER($A$1/1000,1/3)</f>
        <v>7.3859955066175127E-4</v>
      </c>
      <c r="D35" s="22">
        <f>'1000 Stig'!D35/POWER($A$1/1000,1/3)</f>
        <v>1.621641306833855E-3</v>
      </c>
      <c r="E35" s="22">
        <f>'1000 Stig'!E35/POWER($A$1/1000,1/3)</f>
        <v>3.469157613078591E-3</v>
      </c>
      <c r="F35" s="22">
        <f>'1000 Stig'!F35/POWER($A$1/1000,1/3)</f>
        <v>7.1880045847619849E-3</v>
      </c>
      <c r="G35" s="22">
        <f>'1000 Stig'!G35/POWER($A$1/1000,1/3)</f>
        <v>1.3847862853710043E-2</v>
      </c>
      <c r="H35" s="22">
        <f>'1000 Stig'!H35/POWER($A$1/1000,1/3)</f>
        <v>3.5279263858083648E-4</v>
      </c>
      <c r="I35" s="22">
        <f>'1000 Stig'!I35/POWER($A$1/1000,1/3)</f>
        <v>7.8336757870778458E-4</v>
      </c>
      <c r="J35" s="22">
        <f>'1000 Stig'!J35/POWER($A$1/1000,1/3)</f>
        <v>1.7541413951529421E-3</v>
      </c>
      <c r="K35" s="22">
        <f>'1000 Stig'!K35/POWER($A$1/1000,1/3)</f>
        <v>3.7724958455109695E-4</v>
      </c>
      <c r="L35" s="22">
        <f>'1000 Stig'!L35/POWER($A$1/1000,1/3)</f>
        <v>8.2186516634346111E-4</v>
      </c>
      <c r="M35" s="22">
        <f>'1000 Stig'!M35/POWER($A$1/1000,1/3)</f>
        <v>1.7740240967629738E-3</v>
      </c>
      <c r="N35" s="22">
        <f>'1000 Stig'!N35/POWER($A$1/1000,1/3)</f>
        <v>4.1892960974600733E-4</v>
      </c>
      <c r="O35" s="22">
        <f>'1000 Stig'!O35/POWER($A$1/1000,1/3)</f>
        <v>9.1825495962824272E-4</v>
      </c>
      <c r="P35" s="22">
        <f>'1000 Stig'!P35/POWER($A$1/1000,1/3)</f>
        <v>2.0360463345343526E-3</v>
      </c>
      <c r="Q35" s="22">
        <f>'1000 Stig'!Q35/POWER($A$1/1000,1/3)</f>
        <v>8.2681800141380765E-4</v>
      </c>
      <c r="R35" s="22"/>
      <c r="S35" s="22">
        <f>'1000 Stig'!S35/POWER($A$1/1000,1/3)</f>
        <v>1.7892628798854276E-3</v>
      </c>
      <c r="T35" s="22">
        <f>'1000 Stig'!T35/POWER($A$1/1000,1/3)</f>
        <v>3.8271391283444096E-3</v>
      </c>
      <c r="U35" s="10" t="s">
        <v>34</v>
      </c>
    </row>
    <row r="36" spans="1:21" ht="15.5" x14ac:dyDescent="0.35">
      <c r="A36" s="10" t="s">
        <v>35</v>
      </c>
      <c r="B36" s="23">
        <f>'1000 Stig'!B36/POWER($A$1/1000,1/3)</f>
        <v>3.3600811147775069E-4</v>
      </c>
      <c r="C36" s="23">
        <f>'1000 Stig'!C36/POWER($A$1/1000,1/3)</f>
        <v>7.5380872833196008E-4</v>
      </c>
      <c r="D36" s="23">
        <f>'1000 Stig'!D36/POWER($A$1/1000,1/3)</f>
        <v>1.6390639584280525E-3</v>
      </c>
      <c r="E36" s="23">
        <f>'1000 Stig'!E36/POWER($A$1/1000,1/3)</f>
        <v>3.5363608365809943E-3</v>
      </c>
      <c r="F36" s="23">
        <f>'1000 Stig'!F36/POWER($A$1/1000,1/3)</f>
        <v>7.2652313420048138E-3</v>
      </c>
      <c r="G36" s="23">
        <f>'1000 Stig'!G36/POWER($A$1/1000,1/3)</f>
        <v>1.3996642049705903E-2</v>
      </c>
      <c r="H36" s="23">
        <f>'1000 Stig'!H36/POWER($A$1/1000,1/3)</f>
        <v>3.6025772993541691E-4</v>
      </c>
      <c r="I36" s="23">
        <f>'1000 Stig'!I36/POWER($A$1/1000,1/3)</f>
        <v>7.9415856918142117E-4</v>
      </c>
      <c r="J36" s="23">
        <f>'1000 Stig'!J36/POWER($A$1/1000,1/3)</f>
        <v>1.7912590227098658E-3</v>
      </c>
      <c r="K36" s="23">
        <f>'1000 Stig'!K36/POWER($A$1/1000,1/3)</f>
        <v>3.8347460431036799E-4</v>
      </c>
      <c r="L36" s="23">
        <f>'1000 Stig'!L36/POWER($A$1/1000,1/3)</f>
        <v>8.354268165333017E-4</v>
      </c>
      <c r="M36" s="23">
        <f>'1000 Stig'!M36/POWER($A$1/1000,1/3)</f>
        <v>1.8032973829586719E-3</v>
      </c>
      <c r="N36" s="23">
        <f>'1000 Stig'!N36/POWER($A$1/1000,1/3)</f>
        <v>4.2425188523904841E-4</v>
      </c>
      <c r="O36" s="23">
        <f>'1000 Stig'!O36/POWER($A$1/1000,1/3)</f>
        <v>9.2992089527541716E-4</v>
      </c>
      <c r="P36" s="23">
        <f>'1000 Stig'!P36/POWER($A$1/1000,1/3)</f>
        <v>2.0619132087224966E-3</v>
      </c>
      <c r="Q36" s="23">
        <f>'1000 Stig'!Q36/POWER($A$1/1000,1/3)</f>
        <v>8.6266699707412942E-4</v>
      </c>
      <c r="R36" s="23"/>
      <c r="S36" s="23">
        <f>'1000 Stig'!S36/POWER($A$1/1000,1/3)</f>
        <v>1.8668413519391397E-3</v>
      </c>
      <c r="T36" s="23">
        <f>'1000 Stig'!T36/POWER($A$1/1000,1/3)</f>
        <v>3.9445552253009461E-3</v>
      </c>
      <c r="U36" s="10" t="s">
        <v>35</v>
      </c>
    </row>
    <row r="37" spans="1:21" ht="15.5" x14ac:dyDescent="0.35">
      <c r="A37" s="10" t="s">
        <v>36</v>
      </c>
      <c r="B37" s="25">
        <f>'1000 Stig'!B37/POWER($A$1/1000,1/3)</f>
        <v>3.7358700668121237E-4</v>
      </c>
      <c r="C37" s="25">
        <f>'1000 Stig'!C37/POWER($A$1/1000,1/3)</f>
        <v>8.480697742909275E-4</v>
      </c>
      <c r="D37" s="25">
        <f>'1000 Stig'!D37/POWER($A$1/1000,1/3)</f>
        <v>1.902641191956407E-3</v>
      </c>
      <c r="E37" s="25">
        <f>'1000 Stig'!E37/POWER($A$1/1000,1/3)</f>
        <v>4.0754946183404993E-3</v>
      </c>
      <c r="F37" s="25">
        <f>'1000 Stig'!F37/POWER($A$1/1000,1/3)</f>
        <v>8.420333817144925E-3</v>
      </c>
      <c r="G37" s="25">
        <f>'1000 Stig'!G37/POWER($A$1/1000,1/3)</f>
        <v>1.675427408961274E-2</v>
      </c>
      <c r="H37" s="25">
        <f>'1000 Stig'!H37/POWER($A$1/1000,1/3)</f>
        <v>4.0507045050902515E-4</v>
      </c>
      <c r="I37" s="25">
        <f>'1000 Stig'!I37/POWER($A$1/1000,1/3)</f>
        <v>9.2789393895672081E-4</v>
      </c>
      <c r="J37" s="25">
        <f>'1000 Stig'!J37/POWER($A$1/1000,1/3)</f>
        <v>2.1610781225902252E-3</v>
      </c>
      <c r="K37" s="25">
        <f>'1000 Stig'!K37/POWER($A$1/1000,1/3)</f>
        <v>4.5130401172073465E-4</v>
      </c>
      <c r="L37" s="25">
        <f>'1000 Stig'!L37/POWER($A$1/1000,1/3)</f>
        <v>9.7747416545721335E-4</v>
      </c>
      <c r="M37" s="25">
        <f>'1000 Stig'!M37/POWER($A$1/1000,1/3)</f>
        <v>2.1734731792153483E-3</v>
      </c>
      <c r="N37" s="25">
        <f>'1000 Stig'!N37/POWER($A$1/1000,1/3)</f>
        <v>5.0026448538997121E-4</v>
      </c>
      <c r="O37" s="25">
        <f>'1000 Stig'!O37/POWER($A$1/1000,1/3)</f>
        <v>1.1229921302361593E-3</v>
      </c>
      <c r="P37" s="25">
        <f>'1000 Stig'!P37/POWER($A$1/1000,1/3)</f>
        <v>2.356424215002166E-3</v>
      </c>
      <c r="Q37" s="25">
        <f>'1000 Stig'!Q37/POWER($A$1/1000,1/3)</f>
        <v>1.0894045496246726E-3</v>
      </c>
      <c r="R37" s="25"/>
      <c r="S37" s="25">
        <f>'1000 Stig'!S37/POWER($A$1/1000,1/3)</f>
        <v>2.1698786127940625E-3</v>
      </c>
      <c r="T37" s="25">
        <f>'1000 Stig'!T37/POWER($A$1/1000,1/3)</f>
        <v>4.7003294228129579E-3</v>
      </c>
      <c r="U37" s="10" t="s">
        <v>36</v>
      </c>
    </row>
    <row r="38" spans="1:21" ht="15.5" x14ac:dyDescent="0.35">
      <c r="A38" s="10" t="s">
        <v>39</v>
      </c>
      <c r="B38" s="23">
        <f>'1000 Stig'!B38/POWER($A$1/1000,1/3)</f>
        <v>3.374371885945297E-4</v>
      </c>
      <c r="C38" s="23">
        <f>'1000 Stig'!C38/POWER($A$1/1000,1/3)</f>
        <v>7.4691152981036339E-4</v>
      </c>
      <c r="D38" s="23">
        <f>'1000 Stig'!D38/POWER($A$1/1000,1/3)</f>
        <v>1.6478134101634337E-3</v>
      </c>
      <c r="E38" s="23">
        <f>'1000 Stig'!E38/POWER($A$1/1000,1/3)</f>
        <v>3.4038283734544126E-3</v>
      </c>
      <c r="F38" s="23">
        <f>'1000 Stig'!F38/POWER($A$1/1000,1/3)</f>
        <v>7.1778244317172793E-3</v>
      </c>
      <c r="G38" s="23">
        <f>'1000 Stig'!G38/POWER($A$1/1000,1/3)</f>
        <v>1.3673059875271166E-2</v>
      </c>
      <c r="H38" s="23">
        <f>'1000 Stig'!H38/POWER($A$1/1000,1/3)</f>
        <v>3.6091488408446888E-4</v>
      </c>
      <c r="I38" s="23">
        <f>'1000 Stig'!I38/POWER($A$1/1000,1/3)</f>
        <v>7.8599241422839887E-4</v>
      </c>
      <c r="J38" s="23">
        <f>'1000 Stig'!J38/POWER($A$1/1000,1/3)</f>
        <v>1.7748262845220487E-3</v>
      </c>
      <c r="K38" s="23">
        <f>'1000 Stig'!K38/POWER($A$1/1000,1/3)</f>
        <v>3.7841378755523096E-4</v>
      </c>
      <c r="L38" s="23">
        <f>'1000 Stig'!L38/POWER($A$1/1000,1/3)</f>
        <v>8.1749044047577058E-4</v>
      </c>
      <c r="M38" s="23">
        <f>'1000 Stig'!M38/POWER($A$1/1000,1/3)</f>
        <v>1.7784718894117907E-3</v>
      </c>
      <c r="N38" s="23">
        <f>'1000 Stig'!N38/POWER($A$1/1000,1/3)</f>
        <v>4.0524543954373289E-4</v>
      </c>
      <c r="O38" s="23">
        <f>'1000 Stig'!O38/POWER($A$1/1000,1/3)</f>
        <v>8.7494517353810632E-4</v>
      </c>
      <c r="P38" s="23">
        <f>'1000 Stig'!P38/POWER($A$1/1000,1/3)</f>
        <v>1.9321705915633181E-3</v>
      </c>
      <c r="Q38" s="23">
        <f>'1000 Stig'!Q38/POWER($A$1/1000,1/3)</f>
        <v>8.3106327721568774E-4</v>
      </c>
      <c r="R38" s="23"/>
      <c r="S38" s="23">
        <f>'1000 Stig'!S38/POWER($A$1/1000,1/3)</f>
        <v>1.7984498042075772E-3</v>
      </c>
      <c r="T38" s="23">
        <f>'1000 Stig'!T38/POWER($A$1/1000,1/3)</f>
        <v>3.746515233090171E-3</v>
      </c>
      <c r="U38" s="10" t="s">
        <v>39</v>
      </c>
    </row>
    <row r="39" spans="1:21" ht="15.5" x14ac:dyDescent="0.35">
      <c r="A39" s="10" t="s">
        <v>40</v>
      </c>
      <c r="B39" s="25">
        <f>'1000 Stig'!B39/POWER($A$1/1000,1/3)</f>
        <v>3.0491839297803E-4</v>
      </c>
      <c r="C39" s="25">
        <f>'1000 Stig'!C39/POWER($A$1/1000,1/3)</f>
        <v>6.8406130151120936E-4</v>
      </c>
      <c r="D39" s="25">
        <f>'1000 Stig'!D39/POWER($A$1/1000,1/3)</f>
        <v>1.4874067950147807E-3</v>
      </c>
      <c r="E39" s="25">
        <f>'1000 Stig'!E39/POWER($A$1/1000,1/3)</f>
        <v>3.2091530723421841E-3</v>
      </c>
      <c r="F39" s="25">
        <f>'1000 Stig'!F39/POWER($A$1/1000,1/3)</f>
        <v>6.5930035310008102E-3</v>
      </c>
      <c r="G39" s="25">
        <f>'1000 Stig'!G39/POWER($A$1/1000,1/3)</f>
        <v>1.2701579084252689E-2</v>
      </c>
      <c r="H39" s="25">
        <f>'1000 Stig'!H39/POWER($A$1/1000,1/3)</f>
        <v>3.2475048357822716E-4</v>
      </c>
      <c r="I39" s="25">
        <f>'1000 Stig'!I39/POWER($A$1/1000,1/3)</f>
        <v>7.2110064719098929E-4</v>
      </c>
      <c r="J39" s="25">
        <f>'1000 Stig'!J39/POWER($A$1/1000,1/3)</f>
        <v>1.6147113177645751E-3</v>
      </c>
      <c r="K39" s="25">
        <f>'1000 Stig'!K39/POWER($A$1/1000,1/3)</f>
        <v>3.4706158550344886E-4</v>
      </c>
      <c r="L39" s="25">
        <f>'1000 Stig'!L39/POWER($A$1/1000,1/3)</f>
        <v>7.5609845413251347E-4</v>
      </c>
      <c r="M39" s="25">
        <f>'1000 Stig'!M39/POWER($A$1/1000,1/3)</f>
        <v>1.6320643970397478E-3</v>
      </c>
      <c r="N39" s="25">
        <f>'1000 Stig'!N39/POWER($A$1/1000,1/3)</f>
        <v>3.7841378755523096E-4</v>
      </c>
      <c r="O39" s="25">
        <f>'1000 Stig'!O39/POWER($A$1/1000,1/3)</f>
        <v>8.2944802451412477E-4</v>
      </c>
      <c r="P39" s="25">
        <f>'1000 Stig'!P39/POWER($A$1/1000,1/3)</f>
        <v>1.8391347547770996E-3</v>
      </c>
      <c r="Q39" s="25">
        <f>'1000 Stig'!Q39/POWER($A$1/1000,1/3)</f>
        <v>7.6819276414974783E-4</v>
      </c>
      <c r="R39" s="25"/>
      <c r="S39" s="25">
        <f>'1000 Stig'!S39/POWER($A$1/1000,1/3)</f>
        <v>1.6623958297224018E-3</v>
      </c>
      <c r="T39" s="25">
        <f>'1000 Stig'!T39/POWER($A$1/1000,1/3)</f>
        <v>3.5557771852588642E-3</v>
      </c>
      <c r="U39" s="10" t="s">
        <v>40</v>
      </c>
    </row>
    <row r="44" spans="1:21" x14ac:dyDescent="0.35">
      <c r="F44" s="34">
        <f>POWER(0.85,3)</f>
        <v>0.61412499999999992</v>
      </c>
    </row>
    <row r="63" spans="4:4" x14ac:dyDescent="0.35">
      <c r="D63" s="35">
        <v>1.5032407407407408E-3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3"/>
  <sheetViews>
    <sheetView topLeftCell="A10" workbookViewId="0">
      <selection activeCell="A27" sqref="A27"/>
    </sheetView>
  </sheetViews>
  <sheetFormatPr defaultRowHeight="14.5" x14ac:dyDescent="0.35"/>
  <cols>
    <col min="1" max="1" width="5.7265625" style="3" customWidth="1"/>
    <col min="2" max="9" width="9.7265625" style="34" customWidth="1"/>
    <col min="10" max="10" width="10.26953125" style="34" customWidth="1"/>
    <col min="11" max="20" width="9.7265625" style="34" customWidth="1"/>
    <col min="21" max="21" width="4.54296875" style="3" bestFit="1" customWidth="1"/>
  </cols>
  <sheetData>
    <row r="1" spans="1:21" ht="15.5" x14ac:dyDescent="0.35">
      <c r="A1" s="18">
        <v>400</v>
      </c>
      <c r="B1" s="55" t="s">
        <v>41</v>
      </c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"/>
    </row>
    <row r="2" spans="1:21" ht="15.5" x14ac:dyDescent="0.35">
      <c r="A2" s="4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4" t="s">
        <v>10</v>
      </c>
      <c r="J2" s="14" t="s">
        <v>11</v>
      </c>
      <c r="K2" s="15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6" t="s">
        <v>17</v>
      </c>
      <c r="Q2" s="56" t="s">
        <v>18</v>
      </c>
      <c r="R2" s="56" t="s">
        <v>19</v>
      </c>
      <c r="S2" s="56" t="s">
        <v>20</v>
      </c>
      <c r="T2" s="56" t="s">
        <v>21</v>
      </c>
      <c r="U2" s="4"/>
    </row>
    <row r="3" spans="1:21" ht="15.5" x14ac:dyDescent="0.35">
      <c r="A3" s="6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 t="s">
        <v>22</v>
      </c>
    </row>
    <row r="4" spans="1:21" ht="15.5" x14ac:dyDescent="0.35">
      <c r="A4" s="6" t="s">
        <v>23</v>
      </c>
      <c r="B4" s="23">
        <f>'1000 Stig'!B4/POWER($A$1/1000,1/2.2)</f>
        <v>9.5486915212212209E-4</v>
      </c>
      <c r="C4" s="23">
        <f>'1000 Stig'!C4/POWER($A$1/1000,1/2.2)</f>
        <v>2.0860280463132629E-3</v>
      </c>
      <c r="D4" s="23">
        <f>'1000 Stig'!D4/POWER($A$1/1000,1/2.2)</f>
        <v>4.5577151164663005E-3</v>
      </c>
      <c r="E4" s="23">
        <f>'1000 Stig'!E4/POWER($A$1/1000,1/2.2)</f>
        <v>9.539009704723149E-3</v>
      </c>
      <c r="F4" s="23">
        <f>'1000 Stig'!F4/POWER($A$1/1000,1/2.2)</f>
        <v>1.9556865917079998E-2</v>
      </c>
      <c r="G4" s="23">
        <f>'1000 Stig'!G4/POWER($A$1/1000,1/2.2)</f>
        <v>3.7132993542263244E-2</v>
      </c>
      <c r="H4" s="23">
        <f>'1000 Stig'!H4/POWER($A$1/1000,1/2.2)</f>
        <v>9.8552823769934269E-4</v>
      </c>
      <c r="I4" s="23">
        <f>'1000 Stig'!I4/POWER($A$1/1000,1/2.2)</f>
        <v>2.2381132471371071E-3</v>
      </c>
      <c r="J4" s="23">
        <f>'1000 Stig'!J4/POWER($A$1/1000,1/2.2)</f>
        <v>4.9139252817911134E-3</v>
      </c>
      <c r="K4" s="23">
        <f>'1000 Stig'!K4/POWER($A$1/1000,1/2.2)</f>
        <v>1.0890300630908947E-3</v>
      </c>
      <c r="L4" s="23">
        <f>'1000 Stig'!L4/POWER($A$1/1000,1/2.2)</f>
        <v>2.3162379536928197E-3</v>
      </c>
      <c r="M4" s="23">
        <f>'1000 Stig'!M4/POWER($A$1/1000,1/2.2)</f>
        <v>4.877590911659512E-3</v>
      </c>
      <c r="N4" s="23">
        <f>'1000 Stig'!N4/POWER($A$1/1000,1/2.2)</f>
        <v>1.1819884308060065E-3</v>
      </c>
      <c r="O4" s="23">
        <f>'1000 Stig'!O4/POWER($A$1/1000,1/2.2)</f>
        <v>2.587062050088369E-3</v>
      </c>
      <c r="P4" s="23">
        <f>'1000 Stig'!P4/POWER($A$1/1000,1/2.2)</f>
        <v>5.6053683433615904E-3</v>
      </c>
      <c r="Q4" s="23">
        <f>'1000 Stig'!Q4/POWER($A$1/1000,1/2.2)</f>
        <v>2.3672899401280928E-3</v>
      </c>
      <c r="R4" s="23"/>
      <c r="S4" s="23">
        <f>'1000 Stig'!S4/POWER($A$1/1000,1/2.2)</f>
        <v>5.087794569735616E-3</v>
      </c>
      <c r="T4" s="23">
        <f>'1000 Stig'!T4/POWER($A$1/1000,1/2.2)</f>
        <v>1.0745202676774328E-2</v>
      </c>
      <c r="U4" s="6" t="s">
        <v>23</v>
      </c>
    </row>
    <row r="5" spans="1:21" ht="15.5" x14ac:dyDescent="0.35">
      <c r="A5" s="6" t="s">
        <v>24</v>
      </c>
      <c r="B5" s="22">
        <f>'1000 Stig'!B5/POWER($A$1/1000,1/2.3)</f>
        <v>7.119183636177561E-4</v>
      </c>
      <c r="C5" s="22">
        <f>'1000 Stig'!C5/POWER($A$1/1000,1/2.3)</f>
        <v>1.5552724369528588E-3</v>
      </c>
      <c r="D5" s="22">
        <f>'1000 Stig'!D5/POWER($A$1/1000,1/2.3)</f>
        <v>3.398079286925816E-3</v>
      </c>
      <c r="E5" s="22">
        <f>'1000 Stig'!E5/POWER($A$1/1000,1/2.3)</f>
        <v>7.1119651990306119E-3</v>
      </c>
      <c r="F5" s="22">
        <f>'1000 Stig'!F5/POWER($A$1/1000,1/2.3)</f>
        <v>1.45809422686207E-2</v>
      </c>
      <c r="G5" s="22">
        <f>'1000 Stig'!G5/POWER($A$1/1000,1/2.3)</f>
        <v>2.7685112604261604E-2</v>
      </c>
      <c r="H5" s="22">
        <f>'1000 Stig'!H5/POWER($A$1/1000,1/2.3)</f>
        <v>7.5098762341000141E-4</v>
      </c>
      <c r="I5" s="22">
        <f>'1000 Stig'!I5/POWER($A$1/1000,1/2.3)</f>
        <v>1.7054766003596754E-3</v>
      </c>
      <c r="J5" s="22">
        <f>'1000 Stig'!J5/POWER($A$1/1000,1/2.3)</f>
        <v>3.7444863859014423E-3</v>
      </c>
      <c r="K5" s="22">
        <f>'1000 Stig'!K5/POWER($A$1/1000,1/2.3)</f>
        <v>8.8503310699578552E-4</v>
      </c>
      <c r="L5" s="22">
        <f>'1000 Stig'!L5/POWER($A$1/1000,1/2.3)</f>
        <v>2.6137343562756552E-3</v>
      </c>
      <c r="M5" s="22">
        <f>'1000 Stig'!M5/POWER($A$1/1000,1/2.3)</f>
        <v>5.5040661609645231E-3</v>
      </c>
      <c r="N5" s="22">
        <f>'1000 Stig'!N5/POWER($A$1/1000,1/2.3)</f>
        <v>8.5969226813166781E-4</v>
      </c>
      <c r="O5" s="22">
        <f>'1000 Stig'!O5/POWER($A$1/1000,1/2.3)</f>
        <v>1.8816404489857973E-3</v>
      </c>
      <c r="P5" s="22">
        <f>'1000 Stig'!P5/POWER($A$1/1000,1/2.3)</f>
        <v>4.0769365411909642E-3</v>
      </c>
      <c r="Q5" s="22">
        <f>'1000 Stig'!Q5/POWER($A$1/1000,1/2.3)</f>
        <v>1.8039112204530868E-3</v>
      </c>
      <c r="R5" s="22"/>
      <c r="S5" s="22">
        <f>'1000 Stig'!S5/POWER($A$1/1000,1/2.3)</f>
        <v>3.8769774484023484E-3</v>
      </c>
      <c r="T5" s="22">
        <f>'1000 Stig'!T5/POWER($A$1/1000,1/2.3)</f>
        <v>8.1880091433273808E-3</v>
      </c>
      <c r="U5" s="6" t="s">
        <v>24</v>
      </c>
    </row>
    <row r="6" spans="1:21" ht="15.5" x14ac:dyDescent="0.35">
      <c r="A6" s="6" t="s">
        <v>25</v>
      </c>
      <c r="B6" s="23">
        <f>'1000 Stig'!B6/POWER($A$1/1000,1/2.4)</f>
        <v>6.346209744394584E-4</v>
      </c>
      <c r="C6" s="23">
        <f>'1000 Stig'!C6/POWER($A$1/1000,1/2.4)</f>
        <v>1.3864068689592056E-3</v>
      </c>
      <c r="D6" s="23">
        <f>'1000 Stig'!D6/POWER($A$1/1000,1/2.4)</f>
        <v>3.0291287575906212E-3</v>
      </c>
      <c r="E6" s="23">
        <f>'1000 Stig'!E6/POWER($A$1/1000,1/2.4)</f>
        <v>6.3397750577082511E-3</v>
      </c>
      <c r="F6" s="23">
        <f>'1000 Stig'!F6/POWER($A$1/1000,1/2.4)</f>
        <v>1.2997798994444656E-2</v>
      </c>
      <c r="G6" s="23">
        <f>'1000 Stig'!G6/POWER($A$1/1000,1/2.4)</f>
        <v>2.467916833764397E-2</v>
      </c>
      <c r="H6" s="23">
        <f>'1000 Stig'!H6/POWER($A$1/1000,1/2.4)</f>
        <v>6.7177116944065816E-4</v>
      </c>
      <c r="I6" s="23">
        <f>'1000 Stig'!I6/POWER($A$1/1000,1/2.4)</f>
        <v>1.5255777519675689E-3</v>
      </c>
      <c r="J6" s="23">
        <f>'1000 Stig'!J6/POWER($A$1/1000,1/2.4)</f>
        <v>3.3495065963801288E-3</v>
      </c>
      <c r="K6" s="23">
        <f>'1000 Stig'!K6/POWER($A$1/1000,1/2.4)</f>
        <v>7.5754381880724017E-4</v>
      </c>
      <c r="L6" s="23">
        <f>'1000 Stig'!L6/POWER($A$1/1000,1/2.4)</f>
        <v>1.6130797772600425E-3</v>
      </c>
      <c r="M6" s="23">
        <f>'1000 Stig'!M6/POWER($A$1/1000,1/2.4)</f>
        <v>3.4634184599656435E-3</v>
      </c>
      <c r="N6" s="23">
        <f>'1000 Stig'!N6/POWER($A$1/1000,1/2.4)</f>
        <v>8.0880359073841356E-4</v>
      </c>
      <c r="O6" s="23">
        <f>'1000 Stig'!O6/POWER($A$1/1000,1/2.4)</f>
        <v>1.77025850764691E-3</v>
      </c>
      <c r="P6" s="23">
        <f>'1000 Stig'!P6/POWER($A$1/1000,1/2.4)</f>
        <v>3.8356061069318281E-3</v>
      </c>
      <c r="Q6" s="23">
        <f>'1000 Stig'!Q6/POWER($A$1/1000,1/2.4)</f>
        <v>1.6136291895576351E-3</v>
      </c>
      <c r="R6" s="23"/>
      <c r="S6" s="23">
        <f>'1000 Stig'!S6/POWER($A$1/1000,1/2.4)</f>
        <v>3.468022099461965E-3</v>
      </c>
      <c r="T6" s="23">
        <f>'1000 Stig'!T6/POWER($A$1/1000,1/2.4)</f>
        <v>7.3243130860504982E-3</v>
      </c>
      <c r="U6" s="6" t="s">
        <v>25</v>
      </c>
    </row>
    <row r="7" spans="1:21" ht="15.5" x14ac:dyDescent="0.35">
      <c r="A7" s="6" t="s">
        <v>26</v>
      </c>
      <c r="B7" s="22">
        <f>'1000 Stig'!B7/POWER($A$1/1000,1/2.5)</f>
        <v>6.0580037715640873E-4</v>
      </c>
      <c r="C7" s="22">
        <f>'1000 Stig'!C7/POWER($A$1/1000,1/2.5)</f>
        <v>1.2421579398198799E-3</v>
      </c>
      <c r="D7" s="22">
        <f>'1000 Stig'!D7/POWER($A$1/1000,1/2.5)</f>
        <v>2.7506476331029548E-3</v>
      </c>
      <c r="E7" s="22">
        <f>'1000 Stig'!E7/POWER($A$1/1000,1/2.5)</f>
        <v>5.8296483661810809E-3</v>
      </c>
      <c r="F7" s="22">
        <f>'1000 Stig'!F7/POWER($A$1/1000,1/2.5)</f>
        <v>1.1951937881421492E-2</v>
      </c>
      <c r="G7" s="22">
        <f>'1000 Stig'!G7/POWER($A$1/1000,1/2.5)</f>
        <v>2.2693371936489733E-2</v>
      </c>
      <c r="H7" s="22">
        <f>'1000 Stig'!H7/POWER($A$1/1000,1/2.5)</f>
        <v>6.6023558193948186E-4</v>
      </c>
      <c r="I7" s="22">
        <f>'1000 Stig'!I7/POWER($A$1/1000,1/2.5)</f>
        <v>1.4993806830127894E-3</v>
      </c>
      <c r="J7" s="22">
        <f>'1000 Stig'!J7/POWER($A$1/1000,1/2.5)</f>
        <v>3.2919892032766385E-3</v>
      </c>
      <c r="K7" s="22">
        <f>'1000 Stig'!K7/POWER($A$1/1000,1/2.5)</f>
        <v>6.2082850117627553E-4</v>
      </c>
      <c r="L7" s="22">
        <f>'1000 Stig'!L7/POWER($A$1/1000,1/2.5)</f>
        <v>1.3219643214446638E-3</v>
      </c>
      <c r="M7" s="22">
        <f>'1000 Stig'!M7/POWER($A$1/1000,1/2.5)</f>
        <v>2.838369000003468E-3</v>
      </c>
      <c r="N7" s="22">
        <f>'1000 Stig'!N7/POWER($A$1/1000,1/2.5)</f>
        <v>7.4863553952972633E-4</v>
      </c>
      <c r="O7" s="22">
        <f>'1000 Stig'!O7/POWER($A$1/1000,1/2.5)</f>
        <v>1.6385664556328109E-3</v>
      </c>
      <c r="P7" s="22">
        <f>'1000 Stig'!P7/POWER($A$1/1000,1/2.5)</f>
        <v>3.5502699050394366E-3</v>
      </c>
      <c r="Q7" s="22">
        <f>'1000 Stig'!Q7/POWER($A$1/1000,1/2.5)</f>
        <v>1.5509157177194008E-3</v>
      </c>
      <c r="R7" s="22"/>
      <c r="S7" s="22">
        <f>'1000 Stig'!S7/POWER($A$1/1000,1/2.5)</f>
        <v>3.3332379076064585E-3</v>
      </c>
      <c r="T7" s="22">
        <f>'1000 Stig'!T7/POWER($A$1/1000,1/2.5)</f>
        <v>7.0396546865687925E-3</v>
      </c>
      <c r="U7" s="6" t="s">
        <v>26</v>
      </c>
    </row>
    <row r="8" spans="1:21" ht="15.5" x14ac:dyDescent="0.35">
      <c r="A8" s="6" t="s">
        <v>27</v>
      </c>
      <c r="B8" s="23">
        <f>'1000 Stig'!B8/POWER($A$1/1000,1/2.6)</f>
        <v>5.3969582226458517E-4</v>
      </c>
      <c r="C8" s="23">
        <f>'1000 Stig'!C8/POWER($A$1/1000,1/2.6)</f>
        <v>1.1671457242323502E-3</v>
      </c>
      <c r="D8" s="23">
        <f>'1000 Stig'!D8/POWER($A$1/1000,1/2.6)</f>
        <v>2.5073406967868798E-3</v>
      </c>
      <c r="E8" s="23">
        <f>'1000 Stig'!E8/POWER($A$1/1000,1/2.6)</f>
        <v>5.014495319924487E-3</v>
      </c>
      <c r="F8" s="23">
        <f>'1000 Stig'!F8/POWER($A$1/1000,1/2.6)</f>
        <v>1.0758839585725892E-2</v>
      </c>
      <c r="G8" s="23">
        <f>'1000 Stig'!G8/POWER($A$1/1000,1/2.6)</f>
        <v>2.0428013494232497E-2</v>
      </c>
      <c r="H8" s="23">
        <f>'1000 Stig'!H8/POWER($A$1/1000,1/2.6)</f>
        <v>5.6900206276583472E-4</v>
      </c>
      <c r="I8" s="23">
        <f>'1000 Stig'!I8/POWER($A$1/1000,1/2.6)</f>
        <v>1.2921913402475849E-3</v>
      </c>
      <c r="J8" s="23">
        <f>'1000 Stig'!J8/POWER($A$1/1000,1/2.6)</f>
        <v>2.8370913330129479E-3</v>
      </c>
      <c r="K8" s="23">
        <f>'1000 Stig'!K8/POWER($A$1/1000,1/2.6)</f>
        <v>6.1523548644493902E-4</v>
      </c>
      <c r="L8" s="23">
        <f>'1000 Stig'!L8/POWER($A$1/1000,1/2.6)</f>
        <v>1.3100548071260842E-3</v>
      </c>
      <c r="M8" s="23">
        <f>'1000 Stig'!M8/POWER($A$1/1000,1/2.6)</f>
        <v>2.8127982673455611E-3</v>
      </c>
      <c r="N8" s="23">
        <f>'1000 Stig'!N8/POWER($A$1/1000,1/2.6)</f>
        <v>6.7602262198909432E-4</v>
      </c>
      <c r="O8" s="23">
        <f>'1000 Stig'!O8/POWER($A$1/1000,1/2.6)</f>
        <v>1.4796358617119667E-3</v>
      </c>
      <c r="P8" s="23">
        <f>'1000 Stig'!P8/POWER($A$1/1000,1/2.6)</f>
        <v>3.2059161544499884E-3</v>
      </c>
      <c r="Q8" s="23">
        <f>'1000 Stig'!Q8/POWER($A$1/1000,1/2.6)</f>
        <v>1.3534723334146387E-3</v>
      </c>
      <c r="R8" s="23"/>
      <c r="S8" s="23">
        <f>'1000 Stig'!S8/POWER($A$1/1000,1/2.6)</f>
        <v>2.9088913324498747E-3</v>
      </c>
      <c r="T8" s="23">
        <f>'1000 Stig'!T8/POWER($A$1/1000,1/2.6)</f>
        <v>6.1434530234011136E-3</v>
      </c>
      <c r="U8" s="6" t="s">
        <v>27</v>
      </c>
    </row>
    <row r="9" spans="1:21" ht="15.5" x14ac:dyDescent="0.35">
      <c r="A9" s="6" t="s">
        <v>28</v>
      </c>
      <c r="B9" s="22">
        <f>'1000 Stig'!B9/POWER($A$1/1000,1/2.7)</f>
        <v>5.2359679799492695E-4</v>
      </c>
      <c r="C9" s="22">
        <f>'1000 Stig'!C9/POWER($A$1/1000,1/2.7)</f>
        <v>1.118534065983576E-3</v>
      </c>
      <c r="D9" s="22">
        <f>'1000 Stig'!D9/POWER($A$1/1000,1/2.7)</f>
        <v>2.4367687398616582E-3</v>
      </c>
      <c r="E9" s="22">
        <f>'1000 Stig'!E9/POWER($A$1/1000,1/2.7)</f>
        <v>4.954506262343057E-3</v>
      </c>
      <c r="F9" s="22">
        <f>'1000 Stig'!F9/POWER($A$1/1000,1/2.7)</f>
        <v>1.0456019803483213E-2</v>
      </c>
      <c r="G9" s="22">
        <f>'1000 Stig'!G9/POWER($A$1/1000,1/2.7)</f>
        <v>1.9853043810124444E-2</v>
      </c>
      <c r="H9" s="22">
        <f>'1000 Stig'!H9/POWER($A$1/1000,1/2.7)</f>
        <v>5.3610981892776653E-4</v>
      </c>
      <c r="I9" s="22">
        <f>'1000 Stig'!I9/POWER($A$1/1000,1/2.7)</f>
        <v>1.2174937680766468E-3</v>
      </c>
      <c r="J9" s="22">
        <f>'1000 Stig'!J9/POWER($A$1/1000,1/2.7)</f>
        <v>2.6730878855338201E-3</v>
      </c>
      <c r="K9" s="22">
        <f>'1000 Stig'!K9/POWER($A$1/1000,1/2.7)</f>
        <v>6.0649408723371121E-4</v>
      </c>
      <c r="L9" s="22">
        <f>'1000 Stig'!L9/POWER($A$1/1000,1/2.7)</f>
        <v>1.2914412643282695E-3</v>
      </c>
      <c r="M9" s="22">
        <f>'1000 Stig'!M9/POWER($A$1/1000,1/2.7)</f>
        <v>2.7728334195803658E-3</v>
      </c>
      <c r="N9" s="22">
        <f>'1000 Stig'!N9/POWER($A$1/1000,1/2.7)</f>
        <v>6.708942174012963E-4</v>
      </c>
      <c r="O9" s="22">
        <f>'1000 Stig'!O9/POWER($A$1/1000,1/2.7)</f>
        <v>1.4684111318070015E-3</v>
      </c>
      <c r="P9" s="22">
        <f>'1000 Stig'!P9/POWER($A$1/1000,1/2.7)</f>
        <v>3.1815956146044413E-3</v>
      </c>
      <c r="Q9" s="22">
        <f>'1000 Stig'!Q9/POWER($A$1/1000,1/2.7)</f>
        <v>1.2922168320666492E-3</v>
      </c>
      <c r="R9" s="22"/>
      <c r="S9" s="22">
        <f>'1000 Stig'!S9/POWER($A$1/1000,1/2.7)</f>
        <v>2.7772406200289573E-3</v>
      </c>
      <c r="T9" s="22">
        <f>'1000 Stig'!T9/POWER($A$1/1000,1/2.7)</f>
        <v>5.8654123973272514E-3</v>
      </c>
      <c r="U9" s="6" t="s">
        <v>28</v>
      </c>
    </row>
    <row r="10" spans="1:21" ht="15.5" x14ac:dyDescent="0.35">
      <c r="A10" s="6" t="s">
        <v>29</v>
      </c>
      <c r="B10" s="23">
        <f>'1000 Stig'!B10/POWER($A$1/1000,1/2.8)</f>
        <v>4.6511054332182045E-4</v>
      </c>
      <c r="C10" s="23">
        <f>'1000 Stig'!C10/POWER($A$1/1000,1/2.8)</f>
        <v>1.0117799944819165E-3</v>
      </c>
      <c r="D10" s="23">
        <f>'1000 Stig'!D10/POWER($A$1/1000,1/2.8)</f>
        <v>2.1908732326560492E-3</v>
      </c>
      <c r="E10" s="23">
        <f>'1000 Stig'!E10/POWER($A$1/1000,1/2.8)</f>
        <v>4.4830105975751438E-3</v>
      </c>
      <c r="F10" s="23">
        <f>'1000 Stig'!F10/POWER($A$1/1000,1/2.8)</f>
        <v>9.4008978089867787E-3</v>
      </c>
      <c r="G10" s="23">
        <f>'1000 Stig'!G10/POWER($A$1/1000,1/2.8)</f>
        <v>1.7849663597054706E-2</v>
      </c>
      <c r="H10" s="23">
        <f>'1000 Stig'!H10/POWER($A$1/1000,1/2.8)</f>
        <v>4.8250004643398298E-4</v>
      </c>
      <c r="I10" s="23">
        <f>'1000 Stig'!I10/POWER($A$1/1000,1/2.8)</f>
        <v>1.0957471377878579E-3</v>
      </c>
      <c r="J10" s="23">
        <f>'1000 Stig'!J10/POWER($A$1/1000,1/2.8)</f>
        <v>2.4057851271438169E-3</v>
      </c>
      <c r="K10" s="23">
        <f>'1000 Stig'!K10/POWER($A$1/1000,1/2.8)</f>
        <v>5.1300772684824598E-4</v>
      </c>
      <c r="L10" s="23">
        <f>'1000 Stig'!L10/POWER($A$1/1000,1/2.8)</f>
        <v>1.0923756081331259E-3</v>
      </c>
      <c r="M10" s="23">
        <f>'1000 Stig'!M10/POWER($A$1/1000,1/2.8)</f>
        <v>2.34542265036068E-3</v>
      </c>
      <c r="N10" s="23">
        <f>'1000 Stig'!N10/POWER($A$1/1000,1/2.8)</f>
        <v>5.3921317161841314E-4</v>
      </c>
      <c r="O10" s="23">
        <f>'1000 Stig'!O10/POWER($A$1/1000,1/2.8)</f>
        <v>1.1801959281873325E-3</v>
      </c>
      <c r="P10" s="23">
        <f>'1000 Stig'!P10/POWER($A$1/1000,1/2.8)</f>
        <v>2.5571218497057514E-3</v>
      </c>
      <c r="Q10" s="23">
        <f>'1000 Stig'!Q10/POWER($A$1/1000,1/2.8)</f>
        <v>1.1601149676067786E-3</v>
      </c>
      <c r="R10" s="23"/>
      <c r="S10" s="23">
        <f>'1000 Stig'!S10/POWER($A$1/1000,1/2.8)</f>
        <v>2.493326454189807E-3</v>
      </c>
      <c r="T10" s="23">
        <f>'1000 Stig'!T10/POWER($A$1/1000,1/2.8)</f>
        <v>5.2657979252933463E-3</v>
      </c>
      <c r="U10" s="6" t="s">
        <v>29</v>
      </c>
    </row>
    <row r="11" spans="1:21" ht="15.5" x14ac:dyDescent="0.35">
      <c r="A11" s="6" t="s">
        <v>30</v>
      </c>
      <c r="B11" s="22">
        <f>'1000 Stig'!B11/POWER($A$1/1000,1/2.9)</f>
        <v>4.3369822546340076E-4</v>
      </c>
      <c r="C11" s="22">
        <f>'1000 Stig'!C11/POWER($A$1/1000,1/2.9)</f>
        <v>9.489926763617167E-4</v>
      </c>
      <c r="D11" s="22">
        <f>'1000 Stig'!D11/POWER($A$1/1000,1/2.9)</f>
        <v>2.0778768164690618E-3</v>
      </c>
      <c r="E11" s="22">
        <f>'1000 Stig'!E11/POWER($A$1/1000,1/2.9)</f>
        <v>4.3744466694251357E-3</v>
      </c>
      <c r="F11" s="22">
        <f>'1000 Stig'!F11/POWER($A$1/1000,1/2.9)</f>
        <v>8.9160373681716823E-3</v>
      </c>
      <c r="G11" s="22">
        <f>'1000 Stig'!G11/POWER($A$1/1000,1/2.9)</f>
        <v>1.6929049849738385E-2</v>
      </c>
      <c r="H11" s="22">
        <f>'1000 Stig'!H11/POWER($A$1/1000,1/2.9)</f>
        <v>4.3675208367297669E-4</v>
      </c>
      <c r="I11" s="22">
        <f>'1000 Stig'!I11/POWER($A$1/1000,1/2.9)</f>
        <v>9.9185450684309215E-4</v>
      </c>
      <c r="J11" s="22">
        <f>'1000 Stig'!J11/POWER($A$1/1000,1/2.9)</f>
        <v>2.1776820021369332E-3</v>
      </c>
      <c r="K11" s="22">
        <f>'1000 Stig'!K11/POWER($A$1/1000,1/2.9)</f>
        <v>5.0255452718552256E-4</v>
      </c>
      <c r="L11" s="22">
        <f>'1000 Stig'!L11/POWER($A$1/1000,1/2.9)</f>
        <v>1.070117034351678E-3</v>
      </c>
      <c r="M11" s="22">
        <f>'1000 Stig'!M11/POWER($A$1/1000,1/2.9)</f>
        <v>2.2976316133556042E-3</v>
      </c>
      <c r="N11" s="22">
        <f>'1000 Stig'!N11/POWER($A$1/1000,1/2.9)</f>
        <v>5.1488531648142177E-4</v>
      </c>
      <c r="O11" s="22">
        <f>'1000 Stig'!O11/POWER($A$1/1000,1/2.9)</f>
        <v>1.1269486466195763E-3</v>
      </c>
      <c r="P11" s="22">
        <f>'1000 Stig'!P11/POWER($A$1/1000,1/2.9)</f>
        <v>2.441751355805241E-3</v>
      </c>
      <c r="Q11" s="22">
        <f>'1000 Stig'!Q11/POWER($A$1/1000,1/2.9)</f>
        <v>1.0726431599590736E-3</v>
      </c>
      <c r="R11" s="22"/>
      <c r="S11" s="22">
        <f>'1000 Stig'!S11/POWER($A$1/1000,1/2.9)</f>
        <v>2.3053314898168029E-3</v>
      </c>
      <c r="T11" s="22">
        <f>'1000 Stig'!T11/POWER($A$1/1000,1/2.9)</f>
        <v>4.8687606694227999E-3</v>
      </c>
      <c r="U11" s="6" t="s">
        <v>30</v>
      </c>
    </row>
    <row r="12" spans="1:21" ht="16" thickBot="1" x14ac:dyDescent="0.4">
      <c r="A12" s="7" t="s">
        <v>31</v>
      </c>
      <c r="B12" s="24">
        <f>'1000 Stig'!B12/POWER($A$1/1000,1/3)</f>
        <v>4.3009695799981791E-4</v>
      </c>
      <c r="C12" s="24">
        <f>'1000 Stig'!C12/POWER($A$1/1000,1/3)</f>
        <v>9.132884272501613E-4</v>
      </c>
      <c r="D12" s="24">
        <f>'1000 Stig'!D12/POWER($A$1/1000,1/3)</f>
        <v>2.0101238574853522E-3</v>
      </c>
      <c r="E12" s="24">
        <f>'1000 Stig'!E12/POWER($A$1/1000,1/3)</f>
        <v>4.1482835890647163E-3</v>
      </c>
      <c r="F12" s="24">
        <f>'1000 Stig'!F12/POWER($A$1/1000,1/3)</f>
        <v>8.6253137269456884E-3</v>
      </c>
      <c r="G12" s="24">
        <f>'1000 Stig'!G12/POWER($A$1/1000,1/3)</f>
        <v>1.6377047338804369E-2</v>
      </c>
      <c r="H12" s="24">
        <f>'1000 Stig'!H12/POWER($A$1/1000,1/3)</f>
        <v>4.4635623612241591E-4</v>
      </c>
      <c r="I12" s="24">
        <f>'1000 Stig'!I12/POWER($A$1/1000,1/3)</f>
        <v>1.0136653286971604E-3</v>
      </c>
      <c r="J12" s="24">
        <f>'1000 Stig'!J12/POWER($A$1/1000,1/3)</f>
        <v>2.2255691003713251E-3</v>
      </c>
      <c r="K12" s="24">
        <f>'1000 Stig'!K12/POWER($A$1/1000,1/3)</f>
        <v>4.9205162829042454E-4</v>
      </c>
      <c r="L12" s="24">
        <f>'1000 Stig'!L12/POWER($A$1/1000,1/3)</f>
        <v>1.0477526332574089E-3</v>
      </c>
      <c r="M12" s="24">
        <f>'1000 Stig'!M12/POWER($A$1/1000,1/3)</f>
        <v>2.2496133561758285E-3</v>
      </c>
      <c r="N12" s="24"/>
      <c r="O12" s="24"/>
      <c r="P12" s="24"/>
      <c r="Q12" s="24">
        <f>'1000 Stig'!Q12/POWER($A$1/1000,1/3)</f>
        <v>1.0587009717912994E-3</v>
      </c>
      <c r="R12" s="24"/>
      <c r="S12" s="24">
        <f>'1000 Stig'!S12/POWER($A$1/1000,1/3)</f>
        <v>2.2753668504847929E-3</v>
      </c>
      <c r="T12" s="24">
        <f>'1000 Stig'!T12/POWER($A$1/1000,1/3)</f>
        <v>4.8054766436340735E-3</v>
      </c>
      <c r="U12" s="7" t="s">
        <v>31</v>
      </c>
    </row>
    <row r="13" spans="1:21" ht="15.5" x14ac:dyDescent="0.35">
      <c r="A13" s="8" t="s">
        <v>32</v>
      </c>
      <c r="B13" s="25">
        <f>'1000 Stig'!B13/POWER($A$1/1000,1/3)</f>
        <v>4.5868631021163923E-4</v>
      </c>
      <c r="C13" s="25">
        <f>'1000 Stig'!C13/POWER($A$1/1000,1/3)</f>
        <v>1.023247474218705E-3</v>
      </c>
      <c r="D13" s="25">
        <f>'1000 Stig'!D13/POWER($A$1/1000,1/3)</f>
        <v>2.2117733572984003E-3</v>
      </c>
      <c r="E13" s="25">
        <f>'1000 Stig'!E13/POWER($A$1/1000,1/3)</f>
        <v>4.625977105966632E-3</v>
      </c>
      <c r="F13" s="25">
        <f>'1000 Stig'!F13/POWER($A$1/1000,1/3)</f>
        <v>9.4905789156018022E-3</v>
      </c>
      <c r="G13" s="25">
        <f>'1000 Stig'!G13/POWER($A$1/1000,1/3)</f>
        <v>1.801994282108366E-2</v>
      </c>
      <c r="H13" s="25">
        <f>'1000 Stig'!H13/POWER($A$1/1000,1/3)</f>
        <v>4.8270703732367814E-4</v>
      </c>
      <c r="I13" s="25">
        <f>'1000 Stig'!I13/POWER($A$1/1000,1/3)</f>
        <v>1.0962172096077632E-3</v>
      </c>
      <c r="J13" s="25">
        <f>'1000 Stig'!J13/POWER($A$1/1000,1/3)</f>
        <v>2.406817200834925E-3</v>
      </c>
      <c r="K13" s="25">
        <f>'1000 Stig'!K13/POWER($A$1/1000,1/3)</f>
        <v>5.4192072884879446E-4</v>
      </c>
      <c r="L13" s="25">
        <f>'1000 Stig'!L13/POWER($A$1/1000,1/3)</f>
        <v>1.1539416557584596E-3</v>
      </c>
      <c r="M13" s="25">
        <f>'1000 Stig'!M13/POWER($A$1/1000,1/3)</f>
        <v>2.4776101520940989E-3</v>
      </c>
      <c r="N13" s="25">
        <f>'1000 Stig'!N13/POWER($A$1/1000,1/3)</f>
        <v>5.7257626267516232E-4</v>
      </c>
      <c r="O13" s="25">
        <f>'1000 Stig'!O13/POWER($A$1/1000,1/3)</f>
        <v>1.2532189667357736E-3</v>
      </c>
      <c r="P13" s="25">
        <f>'1000 Stig'!P13/POWER($A$1/1000,1/3)</f>
        <v>2.7153403310141233E-3</v>
      </c>
      <c r="Q13" s="25">
        <f>'1000 Stig'!Q13/POWER($A$1/1000,1/3)</f>
        <v>1.1850726652829911E-3</v>
      </c>
      <c r="R13" s="25"/>
      <c r="S13" s="25">
        <f>'1000 Stig'!S13/POWER($A$1/1000,1/3)</f>
        <v>2.5469656964970957E-3</v>
      </c>
      <c r="T13" s="25">
        <f>'1000 Stig'!T13/POWER($A$1/1000,1/3)</f>
        <v>5.3790816913968156E-3</v>
      </c>
      <c r="U13" s="8" t="s">
        <v>32</v>
      </c>
    </row>
    <row r="14" spans="1:21" ht="15.5" x14ac:dyDescent="0.35">
      <c r="A14" s="6" t="s">
        <v>33</v>
      </c>
      <c r="B14" s="23">
        <f>'1000 Stig'!B14/POWER($A$1/1000,1/3)</f>
        <v>4.1972939071421237E-4</v>
      </c>
      <c r="C14" s="23">
        <f>'1000 Stig'!C14/POWER($A$1/1000,1/3)</f>
        <v>9.2648351288638655E-4</v>
      </c>
      <c r="D14" s="23">
        <f>'1000 Stig'!D14/POWER($A$1/1000,1/3)</f>
        <v>2.0138379393579778E-3</v>
      </c>
      <c r="E14" s="23">
        <f>'1000 Stig'!E14/POWER($A$1/1000,1/3)</f>
        <v>4.2148355385075893E-3</v>
      </c>
      <c r="F14" s="23">
        <f>'1000 Stig'!F14/POWER($A$1/1000,1/3)</f>
        <v>8.6412506162272442E-3</v>
      </c>
      <c r="G14" s="23">
        <f>'1000 Stig'!G14/POWER($A$1/1000,1/3)</f>
        <v>1.6407307013809807E-2</v>
      </c>
      <c r="H14" s="23">
        <f>'1000 Stig'!H14/POWER($A$1/1000,1/3)</f>
        <v>4.3912732363536941E-4</v>
      </c>
      <c r="I14" s="23">
        <f>'1000 Stig'!I14/POWER($A$1/1000,1/3)</f>
        <v>9.9724862526771548E-4</v>
      </c>
      <c r="J14" s="23">
        <f>'1000 Stig'!J14/POWER($A$1/1000,1/3)</f>
        <v>2.1895251449866697E-3</v>
      </c>
      <c r="K14" s="23">
        <f>'1000 Stig'!K14/POWER($A$1/1000,1/3)</f>
        <v>4.9669919239571641E-4</v>
      </c>
      <c r="L14" s="23">
        <f>'1000 Stig'!L14/POWER($A$1/1000,1/3)</f>
        <v>1.057648947484578E-3</v>
      </c>
      <c r="M14" s="23">
        <f>'1000 Stig'!M14/POWER($A$1/1000,1/3)</f>
        <v>2.2708615782806381E-3</v>
      </c>
      <c r="N14" s="23">
        <f>'1000 Stig'!N14/POWER($A$1/1000,1/3)</f>
        <v>5.2183529780785954E-4</v>
      </c>
      <c r="O14" s="23">
        <f>'1000 Stig'!O14/POWER($A$1/1000,1/3)</f>
        <v>1.1421603292975442E-3</v>
      </c>
      <c r="P14" s="23">
        <f>'1000 Stig'!P14/POWER($A$1/1000,1/3)</f>
        <v>2.474710396942051E-3</v>
      </c>
      <c r="Q14" s="23">
        <f>'1000 Stig'!Q14/POWER($A$1/1000,1/3)</f>
        <v>1.0565813771636196E-3</v>
      </c>
      <c r="R14" s="23"/>
      <c r="S14" s="23">
        <f>'1000 Stig'!S14/POWER($A$1/1000,1/3)</f>
        <v>2.2708114042532396E-3</v>
      </c>
      <c r="T14" s="23">
        <f>'1000 Stig'!T14/POWER($A$1/1000,1/3)</f>
        <v>4.7958557376854803E-3</v>
      </c>
      <c r="U14" s="6" t="s">
        <v>33</v>
      </c>
    </row>
    <row r="15" spans="1:21" ht="15.5" x14ac:dyDescent="0.35">
      <c r="A15" s="6" t="s">
        <v>34</v>
      </c>
      <c r="B15" s="22">
        <f>'1000 Stig'!B15/POWER($A$1/1000,1/3)</f>
        <v>4.1894396895015141E-4</v>
      </c>
      <c r="C15" s="22">
        <f>'1000 Stig'!C15/POWER($A$1/1000,1/3)</f>
        <v>9.0072167902518498E-4</v>
      </c>
      <c r="D15" s="22">
        <f>'1000 Stig'!D15/POWER($A$1/1000,1/3)</f>
        <v>1.9824010997163376E-3</v>
      </c>
      <c r="E15" s="22">
        <f>'1000 Stig'!E15/POWER($A$1/1000,1/3)</f>
        <v>4.1430998054219122E-3</v>
      </c>
      <c r="F15" s="22">
        <f>'1000 Stig'!F15/POWER($A$1/1000,1/3)</f>
        <v>8.5063571351697929E-3</v>
      </c>
      <c r="G15" s="22">
        <f>'1000 Stig'!G15/POWER($A$1/1000,1/3)</f>
        <v>1.6151182193900642E-2</v>
      </c>
      <c r="H15" s="22">
        <f>'1000 Stig'!H15/POWER($A$1/1000,1/3)</f>
        <v>4.3037788643323586E-4</v>
      </c>
      <c r="I15" s="22">
        <f>'1000 Stig'!I15/POWER($A$1/1000,1/3)</f>
        <v>9.7737884319754075E-4</v>
      </c>
      <c r="J15" s="22">
        <f>'1000 Stig'!J15/POWER($A$1/1000,1/3)</f>
        <v>2.1458997276476645E-3</v>
      </c>
      <c r="K15" s="22">
        <f>'1000 Stig'!K15/POWER($A$1/1000,1/3)</f>
        <v>4.768548313747082E-4</v>
      </c>
      <c r="L15" s="22">
        <f>'1000 Stig'!L15/POWER($A$1/1000,1/3)</f>
        <v>1.0153932565780946E-3</v>
      </c>
      <c r="M15" s="22">
        <f>'1000 Stig'!M15/POWER($A$1/1000,1/3)</f>
        <v>2.1801350426267699E-3</v>
      </c>
      <c r="N15" s="22">
        <f>'1000 Stig'!N15/POWER($A$1/1000,1/3)</f>
        <v>4.9929970662209865E-4</v>
      </c>
      <c r="O15" s="22">
        <f>'1000 Stig'!O15/POWER($A$1/1000,1/3)</f>
        <v>1.0928358425145118E-3</v>
      </c>
      <c r="P15" s="22">
        <f>'1000 Stig'!P15/POWER($A$1/1000,1/3)</f>
        <v>2.3678393936908057E-3</v>
      </c>
      <c r="Q15" s="22">
        <f>'1000 Stig'!Q15/POWER($A$1/1000,1/3)</f>
        <v>1.0337774625485774E-3</v>
      </c>
      <c r="R15" s="22"/>
      <c r="S15" s="22">
        <f>'1000 Stig'!S15/POWER($A$1/1000,1/3)</f>
        <v>2.2218010861758315E-3</v>
      </c>
      <c r="T15" s="22">
        <f>'1000 Stig'!T15/POWER($A$1/1000,1/3)</f>
        <v>4.692348059893707E-3</v>
      </c>
      <c r="U15" s="6" t="s">
        <v>34</v>
      </c>
    </row>
    <row r="16" spans="1:21" ht="15.5" x14ac:dyDescent="0.35">
      <c r="A16" s="6" t="s">
        <v>35</v>
      </c>
      <c r="B16" s="23">
        <f>'1000 Stig'!B16/POWER($A$1/1000,1/3)</f>
        <v>4.0242508518907399E-4</v>
      </c>
      <c r="C16" s="23">
        <f>'1000 Stig'!C16/POWER($A$1/1000,1/3)</f>
        <v>8.7914664787186382E-4</v>
      </c>
      <c r="D16" s="23">
        <f>'1000 Stig'!D16/POWER($A$1/1000,1/3)</f>
        <v>1.9208274661876455E-3</v>
      </c>
      <c r="E16" s="23">
        <f>'1000 Stig'!E16/POWER($A$1/1000,1/3)</f>
        <v>4.0201704961473766E-3</v>
      </c>
      <c r="F16" s="23">
        <f>'1000 Stig'!F16/POWER($A$1/1000,1/3)</f>
        <v>8.2421485867685326E-3</v>
      </c>
      <c r="G16" s="23">
        <f>'1000 Stig'!G16/POWER($A$1/1000,1/3)</f>
        <v>1.5649524394374267E-2</v>
      </c>
      <c r="H16" s="23">
        <f>'1000 Stig'!H16/POWER($A$1/1000,1/3)</f>
        <v>4.3985422369478426E-4</v>
      </c>
      <c r="I16" s="23">
        <f>'1000 Stig'!I16/POWER($A$1/1000,1/3)</f>
        <v>9.9889939953281322E-4</v>
      </c>
      <c r="J16" s="23">
        <f>'1000 Stig'!J16/POWER($A$1/1000,1/3)</f>
        <v>2.1931495287868057E-3</v>
      </c>
      <c r="K16" s="23">
        <f>'1000 Stig'!K16/POWER($A$1/1000,1/3)</f>
        <v>4.7383022616332787E-4</v>
      </c>
      <c r="L16" s="23">
        <f>'1000 Stig'!L16/POWER($A$1/1000,1/3)</f>
        <v>1.0089527981127942E-3</v>
      </c>
      <c r="M16" s="23">
        <f>'1000 Stig'!M16/POWER($A$1/1000,1/3)</f>
        <v>2.1663068345903072E-3</v>
      </c>
      <c r="N16" s="23">
        <f>'1000 Stig'!N16/POWER($A$1/1000,1/3)</f>
        <v>5.168832092988867E-4</v>
      </c>
      <c r="O16" s="23">
        <f>'1000 Stig'!O16/POWER($A$1/1000,1/3)</f>
        <v>1.131321508953502E-3</v>
      </c>
      <c r="P16" s="23">
        <f>'1000 Stig'!P16/POWER($A$1/1000,1/3)</f>
        <v>2.4512260045078606E-3</v>
      </c>
      <c r="Q16" s="23">
        <f>'1000 Stig'!Q16/POWER($A$1/1000,1/3)</f>
        <v>1.076680981391621E-3</v>
      </c>
      <c r="R16" s="23"/>
      <c r="S16" s="23">
        <f>'1000 Stig'!S16/POWER($A$1/1000,1/3)</f>
        <v>2.314009601276595E-3</v>
      </c>
      <c r="T16" s="23">
        <f>'1000 Stig'!T16/POWER($A$1/1000,1/3)</f>
        <v>4.8870884665083558E-3</v>
      </c>
      <c r="U16" s="6" t="s">
        <v>35</v>
      </c>
    </row>
    <row r="17" spans="1:21" ht="15.5" x14ac:dyDescent="0.35">
      <c r="A17" s="6" t="s">
        <v>36</v>
      </c>
      <c r="B17" s="25">
        <f>'1000 Stig'!B17/POWER($A$1/1000,1/3)</f>
        <v>4.6145099482113413E-4</v>
      </c>
      <c r="C17" s="25">
        <f>'1000 Stig'!C17/POWER($A$1/1000,1/3)</f>
        <v>1.0821933776114848E-3</v>
      </c>
      <c r="D17" s="25">
        <f>'1000 Stig'!D17/POWER($A$1/1000,1/3)</f>
        <v>2.3579932200640127E-3</v>
      </c>
      <c r="E17" s="25">
        <f>'1000 Stig'!E17/POWER($A$1/1000,1/3)</f>
        <v>5.0594042522460686E-3</v>
      </c>
      <c r="F17" s="25">
        <f>'1000 Stig'!F17/POWER($A$1/1000,1/3)</f>
        <v>1.042283741514252E-2</v>
      </c>
      <c r="G17" s="25">
        <f>'1000 Stig'!G17/POWER($A$1/1000,1/3)</f>
        <v>2.0109302655389624E-2</v>
      </c>
      <c r="H17" s="25">
        <f>'1000 Stig'!H17/POWER($A$1/1000,1/3)</f>
        <v>5.1699602197552983E-4</v>
      </c>
      <c r="I17" s="25">
        <f>'1000 Stig'!I17/POWER($A$1/1000,1/3)</f>
        <v>1.2393484183824558E-3</v>
      </c>
      <c r="J17" s="25">
        <f>'1000 Stig'!J17/POWER($A$1/1000,1/3)</f>
        <v>2.7140955936716419E-3</v>
      </c>
      <c r="K17" s="25">
        <f>'1000 Stig'!K17/POWER($A$1/1000,1/3)</f>
        <v>5.8415743702038816E-4</v>
      </c>
      <c r="L17" s="25">
        <f>'1000 Stig'!L17/POWER($A$1/1000,1/3)</f>
        <v>1.25163241477237E-3</v>
      </c>
      <c r="M17" s="25">
        <f>'1000 Stig'!M17/POWER($A$1/1000,1/3)</f>
        <v>2.6357183558359918E-3</v>
      </c>
      <c r="N17" s="25">
        <f>'1000 Stig'!N17/POWER($A$1/1000,1/3)</f>
        <v>6.2741846778486957E-4</v>
      </c>
      <c r="O17" s="25">
        <f>'1000 Stig'!O17/POWER($A$1/1000,1/3)</f>
        <v>1.3981057195521108E-3</v>
      </c>
      <c r="P17" s="25">
        <f>'1000 Stig'!P17/POWER($A$1/1000,1/3)</f>
        <v>2.9780679943549118E-3</v>
      </c>
      <c r="Q17" s="25">
        <f>'1000 Stig'!Q17/POWER($A$1/1000,1/3)</f>
        <v>1.287438122379457E-3</v>
      </c>
      <c r="R17" s="25"/>
      <c r="S17" s="25">
        <f>'1000 Stig'!S17/POWER($A$1/1000,1/3)</f>
        <v>2.7669701868282296E-3</v>
      </c>
      <c r="T17" s="25">
        <f>'1000 Stig'!T17/POWER($A$1/1000,1/3)</f>
        <v>5.9836414588872403E-3</v>
      </c>
      <c r="U17" s="6" t="s">
        <v>36</v>
      </c>
    </row>
    <row r="18" spans="1:21" ht="15.5" x14ac:dyDescent="0.35">
      <c r="A18" s="6" t="s">
        <v>39</v>
      </c>
      <c r="B18" s="23">
        <f>'1000 Stig'!B18/POWER($A$1/1000,1/3)</f>
        <v>4.1077558260391666E-4</v>
      </c>
      <c r="C18" s="23">
        <f>'1000 Stig'!C18/POWER($A$1/1000,1/3)</f>
        <v>8.999362572611237E-4</v>
      </c>
      <c r="D18" s="23">
        <f>'1000 Stig'!D18/POWER($A$1/1000,1/3)</f>
        <v>1.9578993734513262E-3</v>
      </c>
      <c r="E18" s="23">
        <f>'1000 Stig'!E18/POWER($A$1/1000,1/3)</f>
        <v>4.1775012786877857E-3</v>
      </c>
      <c r="F18" s="23">
        <f>'1000 Stig'!F18/POWER($A$1/1000,1/3)</f>
        <v>8.6353981271453592E-3</v>
      </c>
      <c r="G18" s="23">
        <f>'1000 Stig'!G18/POWER($A$1/1000,1/3)</f>
        <v>1.6120716747537723E-2</v>
      </c>
      <c r="H18" s="23">
        <f>'1000 Stig'!H18/POWER($A$1/1000,1/3)</f>
        <v>4.373228382291794E-4</v>
      </c>
      <c r="I18" s="23">
        <f>'1000 Stig'!I18/POWER($A$1/1000,1/3)</f>
        <v>1.0004702430609354E-3</v>
      </c>
      <c r="J18" s="23">
        <f>'1000 Stig'!J18/POWER($A$1/1000,1/3)</f>
        <v>2.1996521924293102E-3</v>
      </c>
      <c r="K18" s="23">
        <f>'1000 Stig'!K18/POWER($A$1/1000,1/3)</f>
        <v>4.6088549115101012E-4</v>
      </c>
      <c r="L18" s="23">
        <f>'1000 Stig'!L18/POWER($A$1/1000,1/3)</f>
        <v>9.8350513295721725E-4</v>
      </c>
      <c r="M18" s="23">
        <f>'1000 Stig'!M18/POWER($A$1/1000,1/3)</f>
        <v>2.1544118988193945E-3</v>
      </c>
      <c r="N18" s="23">
        <f>'1000 Stig'!N18/POWER($A$1/1000,1/3)</f>
        <v>5.0219867594062013E-4</v>
      </c>
      <c r="O18" s="23">
        <f>'1000 Stig'!O18/POWER($A$1/1000,1/3)</f>
        <v>1.123624375665704E-3</v>
      </c>
      <c r="P18" s="23">
        <f>'1000 Stig'!P18/POWER($A$1/1000,1/3)</f>
        <v>2.4450179515219748E-3</v>
      </c>
      <c r="Q18" s="23">
        <f>'1000 Stig'!Q18/POWER($A$1/1000,1/3)</f>
        <v>1.0185017633352956E-3</v>
      </c>
      <c r="R18" s="23"/>
      <c r="S18" s="23">
        <f>'1000 Stig'!S18/POWER($A$1/1000,1/3)</f>
        <v>2.1889704564380798E-3</v>
      </c>
      <c r="T18" s="23">
        <f>'1000 Stig'!T18/POWER($A$1/1000,1/3)</f>
        <v>4.7276106822361288E-3</v>
      </c>
      <c r="U18" s="6" t="s">
        <v>39</v>
      </c>
    </row>
    <row r="19" spans="1:21" ht="15.5" x14ac:dyDescent="0.35">
      <c r="A19" s="6" t="s">
        <v>40</v>
      </c>
      <c r="B19" s="25">
        <f>'1000 Stig'!B19/POWER($A$1/1000,1/3)</f>
        <v>3.7181866310648985E-4</v>
      </c>
      <c r="C19" s="25">
        <f>'1000 Stig'!C19/POWER($A$1/1000,1/3)</f>
        <v>8.1228318839191341E-4</v>
      </c>
      <c r="D19" s="25">
        <f>'1000 Stig'!D19/POWER($A$1/1000,1/3)</f>
        <v>1.7747390180722947E-3</v>
      </c>
      <c r="E19" s="25">
        <f>'1000 Stig'!E19/POWER($A$1/1000,1/3)</f>
        <v>3.7144166065974046E-3</v>
      </c>
      <c r="F19" s="25">
        <f>'1000 Stig'!F19/POWER($A$1/1000,1/3)</f>
        <v>7.6152923399828978E-3</v>
      </c>
      <c r="G19" s="25">
        <f>'1000 Stig'!G19/POWER($A$1/1000,1/3)</f>
        <v>1.445930050765787E-2</v>
      </c>
      <c r="H19" s="25">
        <f>'1000 Stig'!H19/POWER($A$1/1000,1/3)</f>
        <v>3.8375707392021742E-4</v>
      </c>
      <c r="I19" s="25">
        <f>'1000 Stig'!I19/POWER($A$1/1000,1/3)</f>
        <v>8.7150398940211453E-4</v>
      </c>
      <c r="J19" s="25">
        <f>'1000 Stig'!J19/POWER($A$1/1000,1/3)</f>
        <v>1.9134445016054718E-3</v>
      </c>
      <c r="K19" s="25">
        <f>'1000 Stig'!K19/POWER($A$1/1000,1/3)</f>
        <v>4.2381358388732975E-4</v>
      </c>
      <c r="L19" s="25">
        <f>'1000 Stig'!L19/POWER($A$1/1000,1/3)</f>
        <v>9.0244960690611927E-4</v>
      </c>
      <c r="M19" s="25">
        <f>'1000 Stig'!M19/POWER($A$1/1000,1/3)</f>
        <v>1.9376354919385516E-3</v>
      </c>
      <c r="N19" s="25">
        <f>'1000 Stig'!N19/POWER($A$1/1000,1/3)</f>
        <v>4.6025715373976131E-4</v>
      </c>
      <c r="O19" s="25">
        <f>'1000 Stig'!O19/POWER($A$1/1000,1/3)</f>
        <v>1.0073819545846723E-3</v>
      </c>
      <c r="P19" s="25">
        <f>'1000 Stig'!P19/POWER($A$1/1000,1/3)</f>
        <v>2.1826870823255917E-3</v>
      </c>
      <c r="Q19" s="25">
        <f>'1000 Stig'!Q19/POWER($A$1/1000,1/3)</f>
        <v>9.2180439463112663E-4</v>
      </c>
      <c r="R19" s="25"/>
      <c r="S19" s="25">
        <f>'1000 Stig'!S19/POWER($A$1/1000,1/3)</f>
        <v>1.9811478576675324E-3</v>
      </c>
      <c r="T19" s="25">
        <f>'1000 Stig'!T19/POWER($A$1/1000,1/3)</f>
        <v>4.1840988215058978E-3</v>
      </c>
      <c r="U19" s="6" t="s">
        <v>40</v>
      </c>
    </row>
    <row r="20" spans="1:21" x14ac:dyDescent="0.3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"/>
    </row>
    <row r="21" spans="1:21" ht="15.5" x14ac:dyDescent="0.35">
      <c r="A21" s="18">
        <v>400</v>
      </c>
      <c r="B21" s="55" t="s">
        <v>193</v>
      </c>
      <c r="C21" s="26"/>
      <c r="D21" s="27"/>
      <c r="E21" s="27"/>
      <c r="F21" s="27"/>
      <c r="G21" s="27"/>
      <c r="H21" s="27"/>
      <c r="I21" s="27"/>
      <c r="J21" s="27"/>
      <c r="K21" s="27"/>
      <c r="L21" s="21"/>
      <c r="M21" s="21"/>
      <c r="N21" s="21"/>
      <c r="O21" s="21"/>
      <c r="P21" s="21"/>
      <c r="Q21" s="21"/>
      <c r="R21" s="21"/>
      <c r="S21" s="21"/>
      <c r="T21" s="21"/>
      <c r="U21" s="2"/>
    </row>
    <row r="22" spans="1:21" ht="15.5" x14ac:dyDescent="0.35">
      <c r="A22" s="4"/>
      <c r="B22" s="13" t="s">
        <v>3</v>
      </c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4" t="s">
        <v>9</v>
      </c>
      <c r="I22" s="14" t="s">
        <v>10</v>
      </c>
      <c r="J22" s="14" t="s">
        <v>11</v>
      </c>
      <c r="K22" s="15" t="s">
        <v>12</v>
      </c>
      <c r="L22" s="15" t="s">
        <v>13</v>
      </c>
      <c r="M22" s="15" t="s">
        <v>14</v>
      </c>
      <c r="N22" s="16" t="s">
        <v>15</v>
      </c>
      <c r="O22" s="16" t="s">
        <v>16</v>
      </c>
      <c r="P22" s="16" t="s">
        <v>17</v>
      </c>
      <c r="Q22" s="56" t="s">
        <v>18</v>
      </c>
      <c r="R22" s="56" t="s">
        <v>19</v>
      </c>
      <c r="S22" s="56" t="s">
        <v>20</v>
      </c>
      <c r="T22" s="56" t="s">
        <v>21</v>
      </c>
      <c r="U22" s="4"/>
    </row>
    <row r="23" spans="1:21" ht="15.5" x14ac:dyDescent="0.35">
      <c r="A23" s="10" t="s">
        <v>22</v>
      </c>
      <c r="B23" s="28">
        <f>'1000 Stig'!B23/POWER($A$1/1000,1/2.1)</f>
        <v>9.8888929568319924E-4</v>
      </c>
      <c r="C23" s="28">
        <f>'1000 Stig'!C23/POWER($A$1/1000,1/2.1)</f>
        <v>2.2184981760162066E-3</v>
      </c>
      <c r="D23" s="28">
        <f>'1000 Stig'!D23/POWER($A$1/1000,1/2.1)</f>
        <v>4.8238502228448756E-3</v>
      </c>
      <c r="E23" s="28">
        <f>'1000 Stig'!E23/POWER($A$1/1000,1/2.1)</f>
        <v>1.0407693319034036E-2</v>
      </c>
      <c r="F23" s="28">
        <f>'1000 Stig'!F23/POWER($A$1/1000,1/2.1)</f>
        <v>2.1381952576006127E-2</v>
      </c>
      <c r="G23" s="28">
        <f>'1000 Stig'!G23/POWER($A$1/1000,1/2.1)</f>
        <v>4.1192843344140619E-2</v>
      </c>
      <c r="H23" s="28">
        <f>'1000 Stig'!H23/POWER($A$1/1000,1/2.1)</f>
        <v>1.0532072986544645E-3</v>
      </c>
      <c r="I23" s="28">
        <f>'1000 Stig'!I23/POWER($A$1/1000,1/2.1)</f>
        <v>2.3386215050948934E-3</v>
      </c>
      <c r="J23" s="28">
        <f>'1000 Stig'!J23/POWER($A$1/1000,1/2.1)</f>
        <v>5.2367150507413047E-3</v>
      </c>
      <c r="K23" s="28">
        <f>'1000 Stig'!K23/POWER($A$1/1000,1/2.1)</f>
        <v>1.1269593168330096E-3</v>
      </c>
      <c r="L23" s="28">
        <f>'1000 Stig'!L23/POWER($A$1/1000,1/2.1)</f>
        <v>2.4490863577441855E-3</v>
      </c>
      <c r="M23" s="28">
        <f>'1000 Stig'!M23/POWER($A$1/1000,1/2.1)</f>
        <v>5.2929933033411623E-3</v>
      </c>
      <c r="N23" s="28">
        <f>'1000 Stig'!N23/POWER($A$1/1000,1/2.1)</f>
        <v>1.2272442478708286E-3</v>
      </c>
      <c r="O23" s="28">
        <f>'1000 Stig'!O23/POWER($A$1/1000,1/2.1)</f>
        <v>2.6900058889746722E-3</v>
      </c>
      <c r="P23" s="28">
        <f>'1000 Stig'!P23/POWER($A$1/1000,1/2.1)</f>
        <v>5.9645489225999583E-3</v>
      </c>
      <c r="Q23" s="28">
        <f>'1000 Stig'!Q23/POWER($A$1/1000,1/2.1)</f>
        <v>2.4913472554727424E-3</v>
      </c>
      <c r="R23" s="28"/>
      <c r="S23" s="28">
        <f>'1000 Stig'!S23/POWER($A$1/1000,1/2.1)</f>
        <v>5.3913620137678014E-3</v>
      </c>
      <c r="T23" s="28">
        <f>'1000 Stig'!T23/POWER($A$1/1000,1/2.1)</f>
        <v>1.1531839591553869E-2</v>
      </c>
      <c r="U23" s="10" t="s">
        <v>22</v>
      </c>
    </row>
    <row r="24" spans="1:21" ht="15.5" x14ac:dyDescent="0.35">
      <c r="A24" s="10" t="s">
        <v>23</v>
      </c>
      <c r="B24" s="23">
        <f>'1000 Stig'!B24/POWER($A$1/1000,1/2.2)</f>
        <v>8.3380926762334278E-4</v>
      </c>
      <c r="C24" s="23">
        <f>'1000 Stig'!C24/POWER($A$1/1000,1/2.2)</f>
        <v>1.8705878882932098E-3</v>
      </c>
      <c r="D24" s="23">
        <f>'1000 Stig'!D24/POWER($A$1/1000,1/2.2)</f>
        <v>4.0673622810894778E-3</v>
      </c>
      <c r="E24" s="23">
        <f>'1000 Stig'!E24/POWER($A$1/1000,1/2.2)</f>
        <v>8.7755335019545216E-3</v>
      </c>
      <c r="F24" s="23">
        <f>'1000 Stig'!F24/POWER($A$1/1000,1/2.2)</f>
        <v>1.8028782691433085E-2</v>
      </c>
      <c r="G24" s="23">
        <f>'1000 Stig'!G24/POWER($A$1/1000,1/2.2)</f>
        <v>3.4732881314456433E-2</v>
      </c>
      <c r="H24" s="23">
        <f>'1000 Stig'!H24/POWER($A$1/1000,1/2.2)</f>
        <v>8.1344744390575668E-4</v>
      </c>
      <c r="I24" s="23">
        <f>'1000 Stig'!I24/POWER($A$1/1000,1/2.2)</f>
        <v>1.8062405074602452E-3</v>
      </c>
      <c r="J24" s="23">
        <f>'1000 Stig'!J24/POWER($A$1/1000,1/2.2)</f>
        <v>4.0445907258053176E-3</v>
      </c>
      <c r="K24" s="23">
        <f>'1000 Stig'!K24/POWER($A$1/1000,1/2.2)</f>
        <v>8.5345973029463725E-4</v>
      </c>
      <c r="L24" s="23">
        <f>'1000 Stig'!L24/POWER($A$1/1000,1/2.2)</f>
        <v>2.0223590194826239E-3</v>
      </c>
      <c r="M24" s="23">
        <f>'1000 Stig'!M24/POWER($A$1/1000,1/2.2)</f>
        <v>4.1893717436227423E-3</v>
      </c>
      <c r="N24" s="23">
        <f>'1000 Stig'!N24/POWER($A$1/1000,1/2.2)</f>
        <v>8.1396395914772382E-4</v>
      </c>
      <c r="O24" s="23">
        <f>'1000 Stig'!O24/POWER($A$1/1000,1/2.2)</f>
        <v>1.7841337185480748E-3</v>
      </c>
      <c r="P24" s="23">
        <f>'1000 Stig'!P24/POWER($A$1/1000,1/2.2)</f>
        <v>3.9559589413376084E-3</v>
      </c>
      <c r="Q24" s="23">
        <f>'1000 Stig'!Q24/POWER($A$1/1000,1/2.2)</f>
        <v>1.9241986448774158E-3</v>
      </c>
      <c r="R24" s="23">
        <f>'1000 Stig'!R24/POWER($A$1/1000,1/2.2)</f>
        <v>4.6231116653167141E-3</v>
      </c>
      <c r="S24" s="23">
        <f>'1000 Stig'!S24/POWER($A$1/1000,1/2.2)</f>
        <v>4.1640327168952062E-3</v>
      </c>
      <c r="T24" s="23">
        <f>'1000 Stig'!T24/POWER($A$1/1000,1/2.2)</f>
        <v>8.9066468218221683E-3</v>
      </c>
      <c r="U24" s="10" t="s">
        <v>23</v>
      </c>
    </row>
    <row r="25" spans="1:21" ht="15.5" x14ac:dyDescent="0.35">
      <c r="A25" s="10" t="s">
        <v>24</v>
      </c>
      <c r="B25" s="22">
        <f>'1000 Stig'!B25/POWER($A$1/1000,1/2.3)</f>
        <v>6.6903262334449621E-4</v>
      </c>
      <c r="C25" s="22">
        <f>'1000 Stig'!C25/POWER($A$1/1000,1/2.3)</f>
        <v>1.5260280038070771E-3</v>
      </c>
      <c r="D25" s="22">
        <f>'1000 Stig'!D25/POWER($A$1/1000,1/2.3)</f>
        <v>3.3727449821528135E-3</v>
      </c>
      <c r="E25" s="22">
        <f>'1000 Stig'!E25/POWER($A$1/1000,1/2.3)</f>
        <v>7.1590915113584185E-3</v>
      </c>
      <c r="F25" s="22">
        <f>'1000 Stig'!F25/POWER($A$1/1000,1/2.3)</f>
        <v>1.4707904094676094E-2</v>
      </c>
      <c r="G25" s="22">
        <f>'1000 Stig'!G25/POWER($A$1/1000,1/2.3)</f>
        <v>2.8335129223535285E-2</v>
      </c>
      <c r="H25" s="22">
        <f>'1000 Stig'!H25/POWER($A$1/1000,1/2.3)</f>
        <v>7.0511863010738101E-4</v>
      </c>
      <c r="I25" s="22">
        <f>'1000 Stig'!I25/POWER($A$1/1000,1/2.3)</f>
        <v>1.5656989788419393E-3</v>
      </c>
      <c r="J25" s="22">
        <f>'1000 Stig'!J25/POWER($A$1/1000,1/2.3)</f>
        <v>3.5059625465554689E-3</v>
      </c>
      <c r="K25" s="22">
        <f>'1000 Stig'!K25/POWER($A$1/1000,1/2.3)</f>
        <v>7.3074704724486472E-4</v>
      </c>
      <c r="L25" s="22">
        <f>'1000 Stig'!L25/POWER($A$1/1000,1/2.3)</f>
        <v>1.5919846386405979E-3</v>
      </c>
      <c r="M25" s="22">
        <f>'1000 Stig'!M25/POWER($A$1/1000,1/2.3)</f>
        <v>3.4363533414977004E-3</v>
      </c>
      <c r="N25" s="22">
        <f>'1000 Stig'!N25/POWER($A$1/1000,1/2.3)</f>
        <v>8.0142557741009091E-4</v>
      </c>
      <c r="O25" s="22">
        <f>'1000 Stig'!O25/POWER($A$1/1000,1/2.3)</f>
        <v>1.7566507453983039E-3</v>
      </c>
      <c r="P25" s="22">
        <f>'1000 Stig'!P25/POWER($A$1/1000,1/2.3)</f>
        <v>3.8950209565688123E-3</v>
      </c>
      <c r="Q25" s="22">
        <f>'1000 Stig'!Q25/POWER($A$1/1000,1/2.3)</f>
        <v>1.667948338513232E-3</v>
      </c>
      <c r="R25" s="22">
        <f>'1000 Stig'!R25/POWER($A$1/1000,1/2.3)</f>
        <v>2.9564312008137361E-3</v>
      </c>
      <c r="S25" s="22">
        <f>'1000 Stig'!S25/POWER($A$1/1000,1/2.3)</f>
        <v>3.6094981514252994E-3</v>
      </c>
      <c r="T25" s="22">
        <f>'1000 Stig'!T25/POWER($A$1/1000,1/2.3)</f>
        <v>7.7205265723117996E-3</v>
      </c>
      <c r="U25" s="10" t="s">
        <v>24</v>
      </c>
    </row>
    <row r="26" spans="1:21" ht="15.5" x14ac:dyDescent="0.35">
      <c r="A26" s="10" t="s">
        <v>25</v>
      </c>
      <c r="B26" s="23">
        <f>'1000 Stig'!B26/POWER($A$1/1000,1/2.4)</f>
        <v>6.2970406066474702E-4</v>
      </c>
      <c r="C26" s="23">
        <f>'1000 Stig'!C26/POWER($A$1/1000,1/2.4)</f>
        <v>1.352490385547304E-3</v>
      </c>
      <c r="D26" s="23">
        <f>'1000 Stig'!D26/POWER($A$1/1000,1/2.4)</f>
        <v>2.7948416090462281E-3</v>
      </c>
      <c r="E26" s="23">
        <f>'1000 Stig'!E26/POWER($A$1/1000,1/2.4)</f>
        <v>6.3341266572125863E-3</v>
      </c>
      <c r="F26" s="23">
        <f>'1000 Stig'!F26/POWER($A$1/1000,1/2.4)</f>
        <v>1.3013065589398623E-2</v>
      </c>
      <c r="G26" s="23">
        <f>'1000 Stig'!G26/POWER($A$1/1000,1/2.4)</f>
        <v>2.5069982282752337E-2</v>
      </c>
      <c r="H26" s="23">
        <f>'1000 Stig'!H26/POWER($A$1/1000,1/2.4)</f>
        <v>6.3674120448763746E-4</v>
      </c>
      <c r="I26" s="23">
        <f>'1000 Stig'!I26/POWER($A$1/1000,1/2.4)</f>
        <v>1.4138685479081127E-3</v>
      </c>
      <c r="J26" s="23">
        <f>'1000 Stig'!J26/POWER($A$1/1000,1/2.4)</f>
        <v>3.1659790558112295E-3</v>
      </c>
      <c r="K26" s="23">
        <f>'1000 Stig'!K26/POWER($A$1/1000,1/2.4)</f>
        <v>6.9498032974281063E-4</v>
      </c>
      <c r="L26" s="23">
        <f>'1000 Stig'!L26/POWER($A$1/1000,1/2.4)</f>
        <v>1.514064289796837E-3</v>
      </c>
      <c r="M26" s="23">
        <f>'1000 Stig'!M26/POWER($A$1/1000,1/2.4)</f>
        <v>3.2681596010426623E-3</v>
      </c>
      <c r="N26" s="23">
        <f>'1000 Stig'!N26/POWER($A$1/1000,1/2.4)</f>
        <v>7.1133033787086771E-4</v>
      </c>
      <c r="O26" s="23">
        <f>'1000 Stig'!O26/POWER($A$1/1000,1/2.4)</f>
        <v>1.5591703128360293E-3</v>
      </c>
      <c r="P26" s="23">
        <f>'1000 Stig'!P26/POWER($A$1/1000,1/2.4)</f>
        <v>3.4571476767735589E-3</v>
      </c>
      <c r="Q26" s="23">
        <f>'1000 Stig'!Q26/POWER($A$1/1000,1/2.4)</f>
        <v>1.5062024867026017E-3</v>
      </c>
      <c r="R26" s="23">
        <f>'1000 Stig'!R26/POWER($A$1/1000,1/2.4)</f>
        <v>2.3935197157792768E-3</v>
      </c>
      <c r="S26" s="23">
        <f>'1000 Stig'!S26/POWER($A$1/1000,1/2.4)</f>
        <v>3.2594745088276003E-3</v>
      </c>
      <c r="T26" s="23">
        <f>'1000 Stig'!T26/POWER($A$1/1000,1/2.4)</f>
        <v>6.9718444230922987E-3</v>
      </c>
      <c r="U26" s="10" t="s">
        <v>25</v>
      </c>
    </row>
    <row r="27" spans="1:21" ht="15.5" x14ac:dyDescent="0.35">
      <c r="A27" s="10" t="s">
        <v>26</v>
      </c>
      <c r="B27" s="22">
        <f>'1000 Stig'!B27/POWER($A$1/1000,1/2.5)</f>
        <v>5.0360913382131451E-4</v>
      </c>
      <c r="C27" s="22">
        <f>'1000 Stig'!C27/POWER($A$1/1000,1/2.5)</f>
        <v>1.1060699278621973E-3</v>
      </c>
      <c r="D27" s="22">
        <f>'1000 Stig'!D27/POWER($A$1/1000,1/2.5)</f>
        <v>2.3986555727265185E-3</v>
      </c>
      <c r="E27" s="22">
        <f>'1000 Stig'!E27/POWER($A$1/1000,1/2.5)</f>
        <v>5.2214828823004406E-3</v>
      </c>
      <c r="F27" s="22">
        <f>'1000 Stig'!F27/POWER($A$1/1000,1/2.5)</f>
        <v>1.0727208800589246E-2</v>
      </c>
      <c r="G27" s="22">
        <f>'1000 Stig'!G27/POWER($A$1/1000,1/2.5)</f>
        <v>2.0666224474673197E-2</v>
      </c>
      <c r="H27" s="22">
        <f>'1000 Stig'!H27/POWER($A$1/1000,1/2.5)</f>
        <v>5.1129017498702408E-4</v>
      </c>
      <c r="I27" s="22">
        <f>'1000 Stig'!I27/POWER($A$1/1000,1/2.5)</f>
        <v>1.1353075506559649E-3</v>
      </c>
      <c r="J27" s="22">
        <f>'1000 Stig'!J27/POWER($A$1/1000,1/2.5)</f>
        <v>2.5422164829956521E-3</v>
      </c>
      <c r="K27" s="22">
        <f>'1000 Stig'!K27/POWER($A$1/1000,1/2.5)</f>
        <v>5.2464850744912792E-4</v>
      </c>
      <c r="L27" s="22">
        <f>'1000 Stig'!L27/POWER($A$1/1000,1/2.5)</f>
        <v>1.1429842483713143E-3</v>
      </c>
      <c r="M27" s="22">
        <f>'1000 Stig'!M27/POWER($A$1/1000,1/2.5)</f>
        <v>2.4671706283069918E-3</v>
      </c>
      <c r="N27" s="22">
        <f>'1000 Stig'!N27/POWER($A$1/1000,1/2.5)</f>
        <v>6.4851894696831989E-4</v>
      </c>
      <c r="O27" s="22">
        <f>'1000 Stig'!O27/POWER($A$1/1000,1/2.5)</f>
        <v>1.4214935531236237E-3</v>
      </c>
      <c r="P27" s="22">
        <f>'1000 Stig'!P27/POWER($A$1/1000,1/2.5)</f>
        <v>3.1518770555547019E-3</v>
      </c>
      <c r="Q27" s="22">
        <f>'1000 Stig'!Q27/POWER($A$1/1000,1/2.5)</f>
        <v>1.2394863596742703E-3</v>
      </c>
      <c r="R27" s="22"/>
      <c r="S27" s="22">
        <f>'1000 Stig'!S27/POWER($A$1/1000,1/2.5)</f>
        <v>2.6822915438430772E-3</v>
      </c>
      <c r="T27" s="22">
        <f>'1000 Stig'!T27/POWER($A$1/1000,1/2.5)</f>
        <v>5.737280439041194E-3</v>
      </c>
      <c r="U27" s="10" t="s">
        <v>26</v>
      </c>
    </row>
    <row r="28" spans="1:21" ht="15.5" x14ac:dyDescent="0.35">
      <c r="A28" s="10" t="s">
        <v>27</v>
      </c>
      <c r="B28" s="23">
        <f>'1000 Stig'!B28/POWER($A$1/1000,1/2.6)</f>
        <v>4.792722814558289E-4</v>
      </c>
      <c r="C28" s="23">
        <f>'1000 Stig'!C28/POWER($A$1/1000,1/2.6)</f>
        <v>1.048932911423939E-3</v>
      </c>
      <c r="D28" s="23">
        <f>'1000 Stig'!D28/POWER($A$1/1000,1/2.6)</f>
        <v>2.2884657279394665E-3</v>
      </c>
      <c r="E28" s="23">
        <f>'1000 Stig'!E28/POWER($A$1/1000,1/2.6)</f>
        <v>4.8473838923471365E-3</v>
      </c>
      <c r="F28" s="23">
        <f>'1000 Stig'!F28/POWER($A$1/1000,1/2.6)</f>
        <v>1.014373651878423E-2</v>
      </c>
      <c r="G28" s="23">
        <f>'1000 Stig'!G28/POWER($A$1/1000,1/2.6)</f>
        <v>1.9542151160292492E-2</v>
      </c>
      <c r="H28" s="23">
        <f>'1000 Stig'!H28/POWER($A$1/1000,1/2.6)</f>
        <v>5.0726138755252789E-4</v>
      </c>
      <c r="I28" s="23">
        <f>'1000 Stig'!I28/POWER($A$1/1000,1/2.6)</f>
        <v>1.1263617249426361E-3</v>
      </c>
      <c r="J28" s="23">
        <f>'1000 Stig'!J28/POWER($A$1/1000,1/2.6)</f>
        <v>2.5221847078442483E-3</v>
      </c>
      <c r="K28" s="23">
        <f>'1000 Stig'!K28/POWER($A$1/1000,1/2.6)</f>
        <v>5.4956893220689236E-4</v>
      </c>
      <c r="L28" s="23">
        <f>'1000 Stig'!L28/POWER($A$1/1000,1/2.6)</f>
        <v>1.1972751737364439E-3</v>
      </c>
      <c r="M28" s="23">
        <f>'1000 Stig'!M28/POWER($A$1/1000,1/2.6)</f>
        <v>2.5843594492687143E-3</v>
      </c>
      <c r="N28" s="23">
        <f>'1000 Stig'!N28/POWER($A$1/1000,1/2.6)</f>
        <v>5.9264535475321556E-4</v>
      </c>
      <c r="O28" s="23">
        <f>'1000 Stig'!O28/POWER($A$1/1000,1/2.6)</f>
        <v>1.2990238064879733E-3</v>
      </c>
      <c r="P28" s="23">
        <f>'1000 Stig'!P28/POWER($A$1/1000,1/2.6)</f>
        <v>2.8803249380144722E-3</v>
      </c>
      <c r="Q28" s="23">
        <f>'1000 Stig'!Q28/POWER($A$1/1000,1/2.6)</f>
        <v>1.2029918470227087E-3</v>
      </c>
      <c r="R28" s="23"/>
      <c r="S28" s="23">
        <f>'1000 Stig'!S28/POWER($A$1/1000,1/2.6)</f>
        <v>2.6033161505941487E-3</v>
      </c>
      <c r="T28" s="23">
        <f>'1000 Stig'!T28/POWER($A$1/1000,1/2.6)</f>
        <v>5.5683562294813801E-3</v>
      </c>
      <c r="U28" s="10" t="s">
        <v>27</v>
      </c>
    </row>
    <row r="29" spans="1:21" ht="15.5" x14ac:dyDescent="0.35">
      <c r="A29" s="10" t="s">
        <v>28</v>
      </c>
      <c r="B29" s="22">
        <f>'1000 Stig'!B29/POWER($A$1/1000,1/2.7)</f>
        <v>4.3990581383372658E-4</v>
      </c>
      <c r="C29" s="22">
        <f>'1000 Stig'!C29/POWER($A$1/1000,1/2.7)</f>
        <v>9.9194129576692558E-4</v>
      </c>
      <c r="D29" s="22">
        <f>'1000 Stig'!D29/POWER($A$1/1000,1/2.7)</f>
        <v>2.11478730782458E-3</v>
      </c>
      <c r="E29" s="22">
        <f>'1000 Stig'!E29/POWER($A$1/1000,1/2.7)</f>
        <v>4.4049083818902823E-3</v>
      </c>
      <c r="F29" s="22">
        <f>'1000 Stig'!F29/POWER($A$1/1000,1/2.7)</f>
        <v>9.3738984079769511E-3</v>
      </c>
      <c r="G29" s="22">
        <f>'1000 Stig'!G29/POWER($A$1/1000,1/2.7)</f>
        <v>1.8059039616287895E-2</v>
      </c>
      <c r="H29" s="22">
        <f>'1000 Stig'!H29/POWER($A$1/1000,1/2.7)</f>
        <v>4.7094460601778337E-4</v>
      </c>
      <c r="I29" s="22">
        <f>'1000 Stig'!I29/POWER($A$1/1000,1/2.7)</f>
        <v>1.0457211839954822E-3</v>
      </c>
      <c r="J29" s="22">
        <f>'1000 Stig'!J29/POWER($A$1/1000,1/2.7)</f>
        <v>2.34161186458685E-3</v>
      </c>
      <c r="K29" s="22">
        <f>'1000 Stig'!K29/POWER($A$1/1000,1/2.7)</f>
        <v>5.0827853732560006E-4</v>
      </c>
      <c r="L29" s="22">
        <f>'1000 Stig'!L29/POWER($A$1/1000,1/2.7)</f>
        <v>1.1073210991736286E-3</v>
      </c>
      <c r="M29" s="22">
        <f>'1000 Stig'!M29/POWER($A$1/1000,1/2.7)</f>
        <v>2.3901904998941664E-3</v>
      </c>
      <c r="N29" s="22">
        <f>'1000 Stig'!N29/POWER($A$1/1000,1/2.7)</f>
        <v>5.2868824809132573E-4</v>
      </c>
      <c r="O29" s="22">
        <f>'1000 Stig'!O29/POWER($A$1/1000,1/2.7)</f>
        <v>1.1588357437932412E-3</v>
      </c>
      <c r="P29" s="22">
        <f>'1000 Stig'!P29/POWER($A$1/1000,1/2.7)</f>
        <v>2.5694860057525245E-3</v>
      </c>
      <c r="Q29" s="22">
        <f>'1000 Stig'!Q29/POWER($A$1/1000,1/2.7)</f>
        <v>1.1189807928272959E-3</v>
      </c>
      <c r="R29" s="22"/>
      <c r="S29" s="22">
        <f>'1000 Stig'!S29/POWER($A$1/1000,1/2.7)</f>
        <v>2.421513310652516E-3</v>
      </c>
      <c r="T29" s="22">
        <f>'1000 Stig'!T29/POWER($A$1/1000,1/2.7)</f>
        <v>5.1794895234167516E-3</v>
      </c>
      <c r="U29" s="10" t="s">
        <v>28</v>
      </c>
    </row>
    <row r="30" spans="1:21" ht="15.5" x14ac:dyDescent="0.35">
      <c r="A30" s="10" t="s">
        <v>29</v>
      </c>
      <c r="B30" s="23">
        <f>'1000 Stig'!B30/POWER($A$1/1000,1/2.8)</f>
        <v>4.2609712874563732E-4</v>
      </c>
      <c r="C30" s="23">
        <f>'1000 Stig'!C30/POWER($A$1/1000,1/2.8)</f>
        <v>9.2106979186651133E-4</v>
      </c>
      <c r="D30" s="23">
        <f>'1000 Stig'!D30/POWER($A$1/1000,1/2.8)</f>
        <v>2.0181340017102721E-3</v>
      </c>
      <c r="E30" s="23">
        <f>'1000 Stig'!E30/POWER($A$1/1000,1/2.8)</f>
        <v>4.2571181107081083E-3</v>
      </c>
      <c r="F30" s="23">
        <f>'1000 Stig'!F30/POWER($A$1/1000,1/2.8)</f>
        <v>8.9454778907181211E-3</v>
      </c>
      <c r="G30" s="23">
        <f>'1000 Stig'!G30/POWER($A$1/1000,1/2.8)</f>
        <v>1.7233677236957661E-2</v>
      </c>
      <c r="H30" s="23">
        <f>'1000 Stig'!H30/POWER($A$1/1000,1/2.8)</f>
        <v>4.3165417064177004E-4</v>
      </c>
      <c r="I30" s="23">
        <f>'1000 Stig'!I30/POWER($A$1/1000,1/2.8)</f>
        <v>9.5847771613091738E-4</v>
      </c>
      <c r="J30" s="23">
        <f>'1000 Stig'!J30/POWER($A$1/1000,1/2.8)</f>
        <v>2.1462535390733358E-3</v>
      </c>
      <c r="K30" s="23">
        <f>'1000 Stig'!K30/POWER($A$1/1000,1/2.8)</f>
        <v>4.6095995607317705E-4</v>
      </c>
      <c r="L30" s="23">
        <f>'1000 Stig'!L30/POWER($A$1/1000,1/2.8)</f>
        <v>1.0042341900165642E-3</v>
      </c>
      <c r="M30" s="23">
        <f>'1000 Stig'!M30/POWER($A$1/1000,1/2.8)</f>
        <v>2.167673877466806E-3</v>
      </c>
      <c r="N30" s="23">
        <f>'1000 Stig'!N30/POWER($A$1/1000,1/2.8)</f>
        <v>4.9250786291015641E-4</v>
      </c>
      <c r="O30" s="23">
        <f>'1000 Stig'!O30/POWER($A$1/1000,1/2.8)</f>
        <v>1.0795316856389095E-3</v>
      </c>
      <c r="P30" s="23">
        <f>'1000 Stig'!P30/POWER($A$1/1000,1/2.8)</f>
        <v>2.3936451510685524E-3</v>
      </c>
      <c r="Q30" s="23">
        <f>'1000 Stig'!Q30/POWER($A$1/1000,1/2.8)</f>
        <v>1.0400650345429854E-3</v>
      </c>
      <c r="R30" s="23"/>
      <c r="S30" s="23">
        <f>'1000 Stig'!S30/POWER($A$1/1000,1/2.8)</f>
        <v>2.2507368680802901E-3</v>
      </c>
      <c r="T30" s="23">
        <f>'1000 Stig'!T30/POWER($A$1/1000,1/2.8)</f>
        <v>4.8142077009885797E-3</v>
      </c>
      <c r="U30" s="10" t="s">
        <v>29</v>
      </c>
    </row>
    <row r="31" spans="1:21" ht="15.5" x14ac:dyDescent="0.35">
      <c r="A31" s="10" t="s">
        <v>30</v>
      </c>
      <c r="B31" s="22">
        <f>'1000 Stig'!B31/POWER($A$1/1000,1/2.9)</f>
        <v>3.809940487233389E-4</v>
      </c>
      <c r="C31" s="22">
        <f>'1000 Stig'!C31/POWER($A$1/1000,1/2.9)</f>
        <v>8.4183810015827753E-4</v>
      </c>
      <c r="D31" s="22">
        <f>'1000 Stig'!D31/POWER($A$1/1000,1/2.9)</f>
        <v>1.8434209164399108E-3</v>
      </c>
      <c r="E31" s="22">
        <f>'1000 Stig'!E31/POWER($A$1/1000,1/2.9)</f>
        <v>3.9726566955423153E-3</v>
      </c>
      <c r="F31" s="22">
        <f>'1000 Stig'!F31/POWER($A$1/1000,1/2.9)</f>
        <v>8.1710535758903174E-3</v>
      </c>
      <c r="G31" s="22">
        <f>'1000 Stig'!G31/POWER($A$1/1000,1/2.9)</f>
        <v>1.5741730261151873E-2</v>
      </c>
      <c r="H31" s="22">
        <f>'1000 Stig'!H31/POWER($A$1/1000,1/2.9)</f>
        <v>4.0886597204860313E-4</v>
      </c>
      <c r="I31" s="22">
        <f>'1000 Stig'!I31/POWER($A$1/1000,1/2.9)</f>
        <v>9.0787706860365625E-4</v>
      </c>
      <c r="J31" s="22">
        <f>'1000 Stig'!J31/POWER($A$1/1000,1/2.9)</f>
        <v>2.0329469728307958E-3</v>
      </c>
      <c r="K31" s="22">
        <f>'1000 Stig'!K31/POWER($A$1/1000,1/2.9)</f>
        <v>4.4565894027168282E-4</v>
      </c>
      <c r="L31" s="22">
        <f>'1000 Stig'!L31/POWER($A$1/1000,1/2.9)</f>
        <v>9.7089983416330863E-4</v>
      </c>
      <c r="M31" s="22">
        <f>'1000 Stig'!M31/POWER($A$1/1000,1/2.9)</f>
        <v>2.0957205292103675E-3</v>
      </c>
      <c r="N31" s="22">
        <f>'1000 Stig'!N31/POWER($A$1/1000,1/2.9)</f>
        <v>4.7191719334153129E-4</v>
      </c>
      <c r="O31" s="22">
        <f>'1000 Stig'!O31/POWER($A$1/1000,1/2.9)</f>
        <v>1.0343988422838652E-3</v>
      </c>
      <c r="P31" s="22">
        <f>'1000 Stig'!P31/POWER($A$1/1000,1/2.9)</f>
        <v>2.2935721165408068E-3</v>
      </c>
      <c r="Q31" s="22">
        <f>'1000 Stig'!Q31/POWER($A$1/1000,1/2.9)</f>
        <v>9.8958857170062717E-4</v>
      </c>
      <c r="R31" s="22"/>
      <c r="S31" s="22">
        <f>'1000 Stig'!S31/POWER($A$1/1000,1/2.9)</f>
        <v>2.1415040488657676E-3</v>
      </c>
      <c r="T31" s="22">
        <f>'1000 Stig'!T31/POWER($A$1/1000,1/2.9)</f>
        <v>4.5805644497844637E-3</v>
      </c>
      <c r="U31" s="10" t="s">
        <v>30</v>
      </c>
    </row>
    <row r="32" spans="1:21" ht="16" thickBot="1" x14ac:dyDescent="0.4">
      <c r="A32" s="11" t="s">
        <v>31</v>
      </c>
      <c r="B32" s="24">
        <f>'1000 Stig'!B32/POWER($A$1/1000,1/3)</f>
        <v>3.6192234887932087E-4</v>
      </c>
      <c r="C32" s="24">
        <f>'1000 Stig'!C32/POWER($A$1/1000,1/3)</f>
        <v>7.9547516264100735E-4</v>
      </c>
      <c r="D32" s="24">
        <f>'1000 Stig'!D32/POWER($A$1/1000,1/3)</f>
        <v>1.7465783800391756E-3</v>
      </c>
      <c r="E32" s="24">
        <f>'1000 Stig'!E32/POWER($A$1/1000,1/3)</f>
        <v>3.7640552620860617E-3</v>
      </c>
      <c r="F32" s="24">
        <f>'1000 Stig'!F32/POWER($A$1/1000,1/3)</f>
        <v>7.741794286110903E-3</v>
      </c>
      <c r="G32" s="24">
        <f>'1000 Stig'!G32/POWER($A$1/1000,1/3)</f>
        <v>1.4914751966487477E-2</v>
      </c>
      <c r="H32" s="24">
        <f>'1000 Stig'!H32/POWER($A$1/1000,1/3)</f>
        <v>3.830763221141981E-4</v>
      </c>
      <c r="I32" s="24">
        <f>'1000 Stig'!I32/POWER($A$1/1000,1/3)</f>
        <v>8.5061177047809141E-4</v>
      </c>
      <c r="J32" s="24">
        <f>'1000 Stig'!J32/POWER($A$1/1000,1/3)</f>
        <v>1.9047167107186867E-3</v>
      </c>
      <c r="K32" s="24">
        <f>'1000 Stig'!K32/POWER($A$1/1000,1/3)</f>
        <v>4.1236445220531234E-4</v>
      </c>
      <c r="L32" s="24">
        <f>'1000 Stig'!L32/POWER($A$1/1000,1/3)</f>
        <v>8.9836541373300178E-4</v>
      </c>
      <c r="M32" s="24">
        <f>'1000 Stig'!M32/POWER($A$1/1000,1/3)</f>
        <v>1.9391524996142254E-3</v>
      </c>
      <c r="N32" s="24"/>
      <c r="O32" s="24"/>
      <c r="P32" s="24"/>
      <c r="Q32" s="24">
        <f>'1000 Stig'!Q32/POWER($A$1/1000,1/3)</f>
        <v>9.1193116571264569E-4</v>
      </c>
      <c r="R32" s="24"/>
      <c r="S32" s="24">
        <f>'1000 Stig'!S32/POWER($A$1/1000,1/3)</f>
        <v>1.9734507243797349E-3</v>
      </c>
      <c r="T32" s="24">
        <f>'1000 Stig'!T32/POWER($A$1/1000,1/3)</f>
        <v>4.2211072336206541E-3</v>
      </c>
      <c r="U32" s="11" t="s">
        <v>31</v>
      </c>
    </row>
    <row r="33" spans="1:21" ht="15.5" x14ac:dyDescent="0.35">
      <c r="A33" s="12" t="s">
        <v>32</v>
      </c>
      <c r="B33" s="25">
        <f>'1000 Stig'!B33/POWER($A$1/1000,1/3)</f>
        <v>4.0669138943079933E-4</v>
      </c>
      <c r="C33" s="25">
        <f>'1000 Stig'!C33/POWER($A$1/1000,1/3)</f>
        <v>9.0213543820049464E-4</v>
      </c>
      <c r="D33" s="25">
        <f>'1000 Stig'!D33/POWER($A$1/1000,1/3)</f>
        <v>1.96669602189077E-3</v>
      </c>
      <c r="E33" s="25">
        <f>'1000 Stig'!E33/POWER($A$1/1000,1/3)</f>
        <v>4.2172436199492741E-3</v>
      </c>
      <c r="F33" s="25">
        <f>'1000 Stig'!F33/POWER($A$1/1000,1/3)</f>
        <v>8.7174765236985776E-3</v>
      </c>
      <c r="G33" s="25">
        <f>'1000 Stig'!G33/POWER($A$1/1000,1/3)</f>
        <v>1.6794427146934295E-2</v>
      </c>
      <c r="H33" s="25">
        <f>'1000 Stig'!H33/POWER($A$1/1000,1/3)</f>
        <v>4.3273829406695287E-4</v>
      </c>
      <c r="I33" s="25">
        <f>'1000 Stig'!I33/POWER($A$1/1000,1/3)</f>
        <v>9.6088498615225953E-4</v>
      </c>
      <c r="J33" s="25">
        <f>'1000 Stig'!J33/POWER($A$1/1000,1/3)</f>
        <v>2.1516439740473141E-3</v>
      </c>
      <c r="K33" s="25">
        <f>'1000 Stig'!K33/POWER($A$1/1000,1/3)</f>
        <v>4.9485176350499364E-4</v>
      </c>
      <c r="L33" s="25">
        <f>'1000 Stig'!L33/POWER($A$1/1000,1/3)</f>
        <v>1.0780699133501645E-3</v>
      </c>
      <c r="M33" s="25">
        <f>'1000 Stig'!M33/POWER($A$1/1000,1/3)</f>
        <v>2.3270508139276846E-3</v>
      </c>
      <c r="N33" s="25">
        <f>'1000 Stig'!N33/POWER($A$1/1000,1/3)</f>
        <v>5.0689074247691423E-4</v>
      </c>
      <c r="O33" s="25">
        <f>'1000 Stig'!O33/POWER($A$1/1000,1/3)</f>
        <v>1.1110576274407278E-3</v>
      </c>
      <c r="P33" s="25">
        <f>'1000 Stig'!P33/POWER($A$1/1000,1/3)</f>
        <v>2.463547608523639E-3</v>
      </c>
      <c r="Q33" s="25">
        <f>'1000 Stig'!Q33/POWER($A$1/1000,1/3)</f>
        <v>1.0091273633477036E-3</v>
      </c>
      <c r="R33" s="25"/>
      <c r="S33" s="25">
        <f>'1000 Stig'!S33/POWER($A$1/1000,1/3)</f>
        <v>2.1837866727952774E-3</v>
      </c>
      <c r="T33" s="25">
        <f>'1000 Stig'!T33/POWER($A$1/1000,1/3)</f>
        <v>4.6710047569684257E-3</v>
      </c>
      <c r="U33" s="12" t="s">
        <v>32</v>
      </c>
    </row>
    <row r="34" spans="1:21" ht="15.5" x14ac:dyDescent="0.35">
      <c r="A34" s="10" t="s">
        <v>33</v>
      </c>
      <c r="B34" s="23">
        <f>'1000 Stig'!B34/POWER($A$1/1000,1/3)</f>
        <v>3.6961948216711896E-4</v>
      </c>
      <c r="C34" s="23">
        <f>'1000 Stig'!C34/POWER($A$1/1000,1/3)</f>
        <v>8.1244027274472545E-4</v>
      </c>
      <c r="D34" s="23">
        <f>'1000 Stig'!D34/POWER($A$1/1000,1/3)</f>
        <v>1.7847864364845896E-3</v>
      </c>
      <c r="E34" s="23">
        <f>'1000 Stig'!E34/POWER($A$1/1000,1/3)</f>
        <v>3.8507642262467028E-3</v>
      </c>
      <c r="F34" s="23">
        <f>'1000 Stig'!F34/POWER($A$1/1000,1/3)</f>
        <v>7.911153369249144E-3</v>
      </c>
      <c r="G34" s="23">
        <f>'1000 Stig'!G34/POWER($A$1/1000,1/3)</f>
        <v>1.5241026293203995E-2</v>
      </c>
      <c r="H34" s="23">
        <f>'1000 Stig'!H34/POWER($A$1/1000,1/3)</f>
        <v>4.0146964505966286E-4</v>
      </c>
      <c r="I34" s="23">
        <f>'1000 Stig'!I34/POWER($A$1/1000,1/3)</f>
        <v>8.9145370220926475E-4</v>
      </c>
      <c r="J34" s="23">
        <f>'1000 Stig'!J34/POWER($A$1/1000,1/3)</f>
        <v>1.9961712526922522E-3</v>
      </c>
      <c r="K34" s="23">
        <f>'1000 Stig'!K34/POWER($A$1/1000,1/3)</f>
        <v>4.2829950097911446E-4</v>
      </c>
      <c r="L34" s="23">
        <f>'1000 Stig'!L34/POWER($A$1/1000,1/3)</f>
        <v>9.3308105570449927E-4</v>
      </c>
      <c r="M34" s="23">
        <f>'1000 Stig'!M34/POWER($A$1/1000,1/3)</f>
        <v>2.0140874012429624E-3</v>
      </c>
      <c r="N34" s="23">
        <f>'1000 Stig'!N34/POWER($A$1/1000,1/3)</f>
        <v>4.5980644757979375E-4</v>
      </c>
      <c r="O34" s="23">
        <f>'1000 Stig'!O34/POWER($A$1/1000,1/3)</f>
        <v>1.0078532076431088E-3</v>
      </c>
      <c r="P34" s="23">
        <f>'1000 Stig'!P34/POWER($A$1/1000,1/3)</f>
        <v>2.234712492052547E-3</v>
      </c>
      <c r="Q34" s="23">
        <f>'1000 Stig'!Q34/POWER($A$1/1000,1/3)</f>
        <v>9.6303357283369158E-4</v>
      </c>
      <c r="R34" s="23"/>
      <c r="S34" s="23">
        <f>'1000 Stig'!S34/POWER($A$1/1000,1/3)</f>
        <v>2.0840381087595269E-3</v>
      </c>
      <c r="T34" s="23">
        <f>'1000 Stig'!T34/POWER($A$1/1000,1/3)</f>
        <v>4.3396530363135769E-3</v>
      </c>
      <c r="U34" s="10" t="s">
        <v>33</v>
      </c>
    </row>
    <row r="35" spans="1:21" ht="15.5" x14ac:dyDescent="0.35">
      <c r="A35" s="10" t="s">
        <v>34</v>
      </c>
      <c r="B35" s="22">
        <f>'1000 Stig'!B35/POWER($A$1/1000,1/3)</f>
        <v>3.6459278287712842E-4</v>
      </c>
      <c r="C35" s="22">
        <f>'1000 Stig'!C35/POWER($A$1/1000,1/3)</f>
        <v>7.956322469938195E-4</v>
      </c>
      <c r="D35" s="22">
        <f>'1000 Stig'!D35/POWER($A$1/1000,1/3)</f>
        <v>1.7468601431157478E-3</v>
      </c>
      <c r="E35" s="22">
        <f>'1000 Stig'!E35/POWER($A$1/1000,1/3)</f>
        <v>3.7370367534023622E-3</v>
      </c>
      <c r="F35" s="22">
        <f>'1000 Stig'!F35/POWER($A$1/1000,1/3)</f>
        <v>7.7430432147597237E-3</v>
      </c>
      <c r="G35" s="22">
        <f>'1000 Stig'!G35/POWER($A$1/1000,1/3)</f>
        <v>1.4917158057418417E-2</v>
      </c>
      <c r="H35" s="22">
        <f>'1000 Stig'!H35/POWER($A$1/1000,1/3)</f>
        <v>3.8003434947321747E-4</v>
      </c>
      <c r="I35" s="22">
        <f>'1000 Stig'!I35/POWER($A$1/1000,1/3)</f>
        <v>8.4385714330716664E-4</v>
      </c>
      <c r="J35" s="22">
        <f>'1000 Stig'!J35/POWER($A$1/1000,1/3)</f>
        <v>1.8895915364692125E-3</v>
      </c>
      <c r="K35" s="22">
        <f>'1000 Stig'!K35/POWER($A$1/1000,1/3)</f>
        <v>4.0637979587849972E-4</v>
      </c>
      <c r="L35" s="22">
        <f>'1000 Stig'!L35/POWER($A$1/1000,1/3)</f>
        <v>8.8532741244958869E-4</v>
      </c>
      <c r="M35" s="22">
        <f>'1000 Stig'!M35/POWER($A$1/1000,1/3)</f>
        <v>1.9110095275093151E-3</v>
      </c>
      <c r="N35" s="22">
        <f>'1000 Stig'!N35/POWER($A$1/1000,1/3)</f>
        <v>4.5127824195915871E-4</v>
      </c>
      <c r="O35" s="22">
        <f>'1000 Stig'!O35/POWER($A$1/1000,1/3)</f>
        <v>9.8916016965845655E-4</v>
      </c>
      <c r="P35" s="22">
        <f>'1000 Stig'!P35/POWER($A$1/1000,1/3)</f>
        <v>2.1932644268165356E-3</v>
      </c>
      <c r="Q35" s="22">
        <f>'1000 Stig'!Q35/POWER($A$1/1000,1/3)</f>
        <v>8.9066269229436926E-4</v>
      </c>
      <c r="R35" s="22"/>
      <c r="S35" s="22">
        <f>'1000 Stig'!S35/POWER($A$1/1000,1/3)</f>
        <v>1.9274250090057584E-3</v>
      </c>
      <c r="T35" s="22">
        <f>'1000 Stig'!T35/POWER($A$1/1000,1/3)</f>
        <v>4.1226606508417913E-3</v>
      </c>
      <c r="U35" s="10" t="s">
        <v>34</v>
      </c>
    </row>
    <row r="36" spans="1:21" ht="15.5" x14ac:dyDescent="0.35">
      <c r="A36" s="10" t="s">
        <v>35</v>
      </c>
      <c r="B36" s="23">
        <f>'1000 Stig'!B36/POWER($A$1/1000,1/3)</f>
        <v>3.6195376574988324E-4</v>
      </c>
      <c r="C36" s="23">
        <f>'1000 Stig'!C36/POWER($A$1/1000,1/3)</f>
        <v>8.1201583698359747E-4</v>
      </c>
      <c r="D36" s="23">
        <f>'1000 Stig'!D36/POWER($A$1/1000,1/3)</f>
        <v>1.7656281256091869E-3</v>
      </c>
      <c r="E36" s="23">
        <f>'1000 Stig'!E36/POWER($A$1/1000,1/3)</f>
        <v>3.8094292314001343E-3</v>
      </c>
      <c r="F36" s="23">
        <f>'1000 Stig'!F36/POWER($A$1/1000,1/3)</f>
        <v>7.8262332171610341E-3</v>
      </c>
      <c r="G36" s="23">
        <f>'1000 Stig'!G36/POWER($A$1/1000,1/3)</f>
        <v>1.5077425587922685E-2</v>
      </c>
      <c r="H36" s="23">
        <f>'1000 Stig'!H36/POWER($A$1/1000,1/3)</f>
        <v>3.8807587536250003E-4</v>
      </c>
      <c r="I36" s="23">
        <f>'1000 Stig'!I36/POWER($A$1/1000,1/3)</f>
        <v>8.5548138541526974E-4</v>
      </c>
      <c r="J36" s="23">
        <f>'1000 Stig'!J36/POWER($A$1/1000,1/3)</f>
        <v>1.9295752886793725E-3</v>
      </c>
      <c r="K36" s="23">
        <f>'1000 Stig'!K36/POWER($A$1/1000,1/3)</f>
        <v>4.130854951362535E-4</v>
      </c>
      <c r="L36" s="23">
        <f>'1000 Stig'!L36/POWER($A$1/1000,1/3)</f>
        <v>8.999362572611237E-4</v>
      </c>
      <c r="M36" s="23">
        <f>'1000 Stig'!M36/POWER($A$1/1000,1/3)</f>
        <v>1.9425432191449367E-3</v>
      </c>
      <c r="N36" s="23">
        <f>'1000 Stig'!N36/POWER($A$1/1000,1/3)</f>
        <v>4.5701148943521578E-4</v>
      </c>
      <c r="O36" s="23">
        <f>'1000 Stig'!O36/POWER($A$1/1000,1/3)</f>
        <v>1.0017269178834325E-3</v>
      </c>
      <c r="P36" s="23">
        <f>'1000 Stig'!P36/POWER($A$1/1000,1/3)</f>
        <v>2.2211286723533494E-3</v>
      </c>
      <c r="Q36" s="23">
        <f>'1000 Stig'!Q36/POWER($A$1/1000,1/3)</f>
        <v>9.2927985222106897E-4</v>
      </c>
      <c r="R36" s="23"/>
      <c r="S36" s="23">
        <f>'1000 Stig'!S36/POWER($A$1/1000,1/3)</f>
        <v>2.0109938847018517E-3</v>
      </c>
      <c r="T36" s="23">
        <f>'1000 Stig'!T36/POWER($A$1/1000,1/3)</f>
        <v>4.2491433070674456E-3</v>
      </c>
      <c r="U36" s="10" t="s">
        <v>35</v>
      </c>
    </row>
    <row r="37" spans="1:21" ht="15.5" x14ac:dyDescent="0.35">
      <c r="A37" s="10" t="s">
        <v>36</v>
      </c>
      <c r="B37" s="25">
        <f>'1000 Stig'!B37/POWER($A$1/1000,1/3)</f>
        <v>4.0243440346958859E-4</v>
      </c>
      <c r="C37" s="25">
        <f>'1000 Stig'!C37/POWER($A$1/1000,1/3)</f>
        <v>9.1355547064994212E-4</v>
      </c>
      <c r="D37" s="25">
        <f>'1000 Stig'!D37/POWER($A$1/1000,1/3)</f>
        <v>2.049558093317248E-3</v>
      </c>
      <c r="E37" s="25">
        <f>'1000 Stig'!E37/POWER($A$1/1000,1/3)</f>
        <v>4.3901934923955121E-3</v>
      </c>
      <c r="F37" s="25">
        <f>'1000 Stig'!F37/POWER($A$1/1000,1/3)</f>
        <v>9.0705296386528085E-3</v>
      </c>
      <c r="G37" s="25">
        <f>'1000 Stig'!G37/POWER($A$1/1000,1/3)</f>
        <v>1.8047994652482025E-2</v>
      </c>
      <c r="H37" s="25">
        <f>'1000 Stig'!H37/POWER($A$1/1000,1/3)</f>
        <v>4.3634891524174359E-4</v>
      </c>
      <c r="I37" s="25">
        <f>'1000 Stig'!I37/POWER($A$1/1000,1/3)</f>
        <v>9.995434453793433E-4</v>
      </c>
      <c r="J37" s="25">
        <f>'1000 Stig'!J37/POWER($A$1/1000,1/3)</f>
        <v>2.3279508375886786E-3</v>
      </c>
      <c r="K37" s="25">
        <f>'1000 Stig'!K37/POWER($A$1/1000,1/3)</f>
        <v>4.8615250930085334E-4</v>
      </c>
      <c r="L37" s="25">
        <f>'1000 Stig'!L37/POWER($A$1/1000,1/3)</f>
        <v>1.0529521253354929E-3</v>
      </c>
      <c r="M37" s="25">
        <f>'1000 Stig'!M37/POWER($A$1/1000,1/3)</f>
        <v>2.3413030075777161E-3</v>
      </c>
      <c r="N37" s="25">
        <f>'1000 Stig'!N37/POWER($A$1/1000,1/3)</f>
        <v>5.3889358075755135E-4</v>
      </c>
      <c r="O37" s="25">
        <f>'1000 Stig'!O37/POWER($A$1/1000,1/3)</f>
        <v>1.2097066010067924E-3</v>
      </c>
      <c r="P37" s="25">
        <f>'1000 Stig'!P37/POWER($A$1/1000,1/3)</f>
        <v>2.5383810366159084E-3</v>
      </c>
      <c r="Q37" s="25">
        <f>'1000 Stig'!Q37/POWER($A$1/1000,1/3)</f>
        <v>1.1735254765949778E-3</v>
      </c>
      <c r="R37" s="25"/>
      <c r="S37" s="25">
        <f>'1000 Stig'!S37/POWER($A$1/1000,1/3)</f>
        <v>2.3374308782808952E-3</v>
      </c>
      <c r="T37" s="25">
        <f>'1000 Stig'!T37/POWER($A$1/1000,1/3)</f>
        <v>5.0632763815428887E-3</v>
      </c>
      <c r="U37" s="10" t="s">
        <v>36</v>
      </c>
    </row>
    <row r="38" spans="1:21" ht="15.5" x14ac:dyDescent="0.35">
      <c r="A38" s="10" t="s">
        <v>39</v>
      </c>
      <c r="B38" s="23">
        <f>'1000 Stig'!B38/POWER($A$1/1000,1/3)</f>
        <v>3.6349319240744295E-4</v>
      </c>
      <c r="C38" s="23">
        <f>'1000 Stig'!C38/POWER($A$1/1000,1/3)</f>
        <v>8.0458605510411521E-4</v>
      </c>
      <c r="D38" s="23">
        <f>'1000 Stig'!D38/POWER($A$1/1000,1/3)</f>
        <v>1.7750531867779195E-3</v>
      </c>
      <c r="E38" s="23">
        <f>'1000 Stig'!E38/POWER($A$1/1000,1/3)</f>
        <v>3.6666629633424945E-3</v>
      </c>
      <c r="F38" s="23">
        <f>'1000 Stig'!F38/POWER($A$1/1000,1/3)</f>
        <v>7.7320769773250499E-3</v>
      </c>
      <c r="G38" s="23">
        <f>'1000 Stig'!G38/POWER($A$1/1000,1/3)</f>
        <v>1.4728857257083613E-2</v>
      </c>
      <c r="H38" s="23">
        <f>'1000 Stig'!H38/POWER($A$1/1000,1/3)</f>
        <v>3.8878377321020796E-4</v>
      </c>
      <c r="I38" s="23">
        <f>'1000 Stig'!I38/POWER($A$1/1000,1/3)</f>
        <v>8.4668466165778629E-4</v>
      </c>
      <c r="J38" s="23">
        <f>'1000 Stig'!J38/POWER($A$1/1000,1/3)</f>
        <v>1.9118736580773501E-3</v>
      </c>
      <c r="K38" s="23">
        <f>'1000 Stig'!K38/POWER($A$1/1000,1/3)</f>
        <v>4.0763389554767255E-4</v>
      </c>
      <c r="L38" s="23">
        <f>'1000 Stig'!L38/POWER($A$1/1000,1/3)</f>
        <v>8.8061488186522261E-4</v>
      </c>
      <c r="M38" s="23">
        <f>'1000 Stig'!M38/POWER($A$1/1000,1/3)</f>
        <v>1.915800766897655E-3</v>
      </c>
      <c r="N38" s="23">
        <f>'1000 Stig'!N38/POWER($A$1/1000,1/3)</f>
        <v>4.3653741646511838E-4</v>
      </c>
      <c r="O38" s="23">
        <f>'1000 Stig'!O38/POWER($A$1/1000,1/3)</f>
        <v>9.4250611687323143E-4</v>
      </c>
      <c r="P38" s="23">
        <f>'1000 Stig'!P38/POWER($A$1/1000,1/3)</f>
        <v>2.0813676747617194E-3</v>
      </c>
      <c r="Q38" s="23">
        <f>'1000 Stig'!Q38/POWER($A$1/1000,1/3)</f>
        <v>8.9523577702253093E-4</v>
      </c>
      <c r="R38" s="23"/>
      <c r="S38" s="23">
        <f>'1000 Stig'!S38/POWER($A$1/1000,1/3)</f>
        <v>1.9373213232329268E-3</v>
      </c>
      <c r="T38" s="23">
        <f>'1000 Stig'!T38/POWER($A$1/1000,1/3)</f>
        <v>4.0358111924511768E-3</v>
      </c>
      <c r="U38" s="10" t="s">
        <v>39</v>
      </c>
    </row>
    <row r="39" spans="1:21" ht="15.5" x14ac:dyDescent="0.35">
      <c r="A39" s="10" t="s">
        <v>40</v>
      </c>
      <c r="B39" s="25">
        <f>'1000 Stig'!B39/POWER($A$1/1000,1/3)</f>
        <v>3.284633817303211E-4</v>
      </c>
      <c r="C39" s="25">
        <f>'1000 Stig'!C39/POWER($A$1/1000,1/3)</f>
        <v>7.3688269904205472E-4</v>
      </c>
      <c r="D39" s="25">
        <f>'1000 Stig'!D39/POWER($A$1/1000,1/3)</f>
        <v>1.6022603986844935E-3</v>
      </c>
      <c r="E39" s="25">
        <f>'1000 Stig'!E39/POWER($A$1/1000,1/3)</f>
        <v>3.4569553523382006E-3</v>
      </c>
      <c r="F39" s="25">
        <f>'1000 Stig'!F39/POWER($A$1/1000,1/3)</f>
        <v>7.1020977593454233E-3</v>
      </c>
      <c r="G39" s="25">
        <f>'1000 Stig'!G39/POWER($A$1/1000,1/3)</f>
        <v>1.36823612986487E-2</v>
      </c>
      <c r="H39" s="25">
        <f>'1000 Stig'!H39/POWER($A$1/1000,1/3)</f>
        <v>3.498268537127811E-4</v>
      </c>
      <c r="I39" s="25">
        <f>'1000 Stig'!I39/POWER($A$1/1000,1/3)</f>
        <v>7.7678212465635496E-4</v>
      </c>
      <c r="J39" s="25">
        <f>'1000 Stig'!J39/POWER($A$1/1000,1/3)</f>
        <v>1.7393950386895487E-3</v>
      </c>
      <c r="K39" s="25">
        <f>'1000 Stig'!K39/POWER($A$1/1000,1/3)</f>
        <v>3.7386075969304849E-4</v>
      </c>
      <c r="L39" s="25">
        <f>'1000 Stig'!L39/POWER($A$1/1000,1/3)</f>
        <v>8.1448236933128414E-4</v>
      </c>
      <c r="M39" s="25">
        <f>'1000 Stig'!M39/POWER($A$1/1000,1/3)</f>
        <v>1.7580880766742014E-3</v>
      </c>
      <c r="N39" s="25">
        <f>'1000 Stig'!N39/POWER($A$1/1000,1/3)</f>
        <v>4.0763389554767255E-4</v>
      </c>
      <c r="O39" s="25">
        <f>'1000 Stig'!O39/POWER($A$1/1000,1/3)</f>
        <v>8.9349579879582344E-4</v>
      </c>
      <c r="P39" s="25">
        <f>'1000 Stig'!P39/POWER($A$1/1000,1/3)</f>
        <v>1.9811478576675324E-3</v>
      </c>
      <c r="Q39" s="25">
        <f>'1000 Stig'!Q39/POWER($A$1/1000,1/3)</f>
        <v>8.27510569857849E-4</v>
      </c>
      <c r="R39" s="25"/>
      <c r="S39" s="25">
        <f>'1000 Stig'!S39/POWER($A$1/1000,1/3)</f>
        <v>1.7907616220591395E-3</v>
      </c>
      <c r="T39" s="25">
        <f>'1000 Stig'!T39/POWER($A$1/1000,1/3)</f>
        <v>3.8303448589728129E-3</v>
      </c>
      <c r="U39" s="10" t="s">
        <v>40</v>
      </c>
    </row>
    <row r="63" spans="4:4" x14ac:dyDescent="0.35">
      <c r="D63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3"/>
  <sheetViews>
    <sheetView workbookViewId="0">
      <selection activeCell="A5" sqref="A5"/>
    </sheetView>
  </sheetViews>
  <sheetFormatPr defaultRowHeight="14.5" x14ac:dyDescent="0.35"/>
  <cols>
    <col min="1" max="1" width="5.7265625" style="3" customWidth="1"/>
    <col min="2" max="9" width="9.7265625" style="34" customWidth="1"/>
    <col min="10" max="10" width="10.26953125" style="34" customWidth="1"/>
    <col min="11" max="20" width="9.7265625" style="34" customWidth="1"/>
    <col min="21" max="21" width="4.54296875" style="3" bestFit="1" customWidth="1"/>
  </cols>
  <sheetData>
    <row r="1" spans="1:21" ht="15.5" x14ac:dyDescent="0.35">
      <c r="A1" s="18">
        <v>300</v>
      </c>
      <c r="B1" s="55" t="s">
        <v>41</v>
      </c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"/>
    </row>
    <row r="2" spans="1:21" ht="15.5" x14ac:dyDescent="0.35">
      <c r="A2" s="4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4" t="s">
        <v>10</v>
      </c>
      <c r="J2" s="14" t="s">
        <v>11</v>
      </c>
      <c r="K2" s="15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6" t="s">
        <v>17</v>
      </c>
      <c r="Q2" s="56" t="s">
        <v>18</v>
      </c>
      <c r="R2" s="56" t="s">
        <v>19</v>
      </c>
      <c r="S2" s="56" t="s">
        <v>20</v>
      </c>
      <c r="T2" s="56" t="s">
        <v>21</v>
      </c>
      <c r="U2" s="4"/>
    </row>
    <row r="3" spans="1:21" ht="15.5" x14ac:dyDescent="0.35">
      <c r="A3" s="6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 t="s">
        <v>22</v>
      </c>
    </row>
    <row r="4" spans="1:21" ht="15.5" x14ac:dyDescent="0.35">
      <c r="A4" s="6" t="s">
        <v>23</v>
      </c>
      <c r="B4" s="23">
        <f>'1000 Stig'!B4/POWER($A$1/1000,1/2.2)</f>
        <v>1.0882638378000682E-3</v>
      </c>
      <c r="C4" s="23">
        <f>'1000 Stig'!C4/POWER($A$1/1000,1/2.2)</f>
        <v>2.3774449958868411E-3</v>
      </c>
      <c r="D4" s="23">
        <f>'1000 Stig'!D4/POWER($A$1/1000,1/2.2)</f>
        <v>5.1944253652155331E-3</v>
      </c>
      <c r="E4" s="23">
        <f>'1000 Stig'!E4/POWER($A$1/1000,1/2.2)</f>
        <v>1.0871604017161135E-2</v>
      </c>
      <c r="F4" s="23">
        <f>'1000 Stig'!F4/POWER($A$1/1000,1/2.2)</f>
        <v>2.228894913084474E-2</v>
      </c>
      <c r="G4" s="23">
        <f>'1000 Stig'!G4/POWER($A$1/1000,1/2.2)</f>
        <v>4.2320451939932696E-2</v>
      </c>
      <c r="H4" s="23">
        <f>'1000 Stig'!H4/POWER($A$1/1000,1/2.2)</f>
        <v>1.1232059804586255E-3</v>
      </c>
      <c r="I4" s="23">
        <f>'1000 Stig'!I4/POWER($A$1/1000,1/2.2)</f>
        <v>2.5507764140746841E-3</v>
      </c>
      <c r="J4" s="23">
        <f>'1000 Stig'!J4/POWER($A$1/1000,1/2.2)</f>
        <v>5.6003978911037715E-3</v>
      </c>
      <c r="K4" s="23">
        <f>'1000 Stig'!K4/POWER($A$1/1000,1/2.2)</f>
        <v>1.241166952880444E-3</v>
      </c>
      <c r="L4" s="23">
        <f>'1000 Stig'!L4/POWER($A$1/1000,1/2.2)</f>
        <v>2.6398150983743839E-3</v>
      </c>
      <c r="M4" s="23">
        <f>'1000 Stig'!M4/POWER($A$1/1000,1/2.2)</f>
        <v>5.5589876298176178E-3</v>
      </c>
      <c r="N4" s="23">
        <f>'1000 Stig'!N4/POWER($A$1/1000,1/2.2)</f>
        <v>1.3471115524943808E-3</v>
      </c>
      <c r="O4" s="23">
        <f>'1000 Stig'!O4/POWER($A$1/1000,1/2.2)</f>
        <v>2.9484731693332649E-3</v>
      </c>
      <c r="P4" s="23">
        <f>'1000 Stig'!P4/POWER($A$1/1000,1/2.2)</f>
        <v>6.388435161061236E-3</v>
      </c>
      <c r="Q4" s="23">
        <f>'1000 Stig'!Q4/POWER($A$1/1000,1/2.2)</f>
        <v>2.6979990187177049E-3</v>
      </c>
      <c r="R4" s="23"/>
      <c r="S4" s="23">
        <f>'1000 Stig'!S4/POWER($A$1/1000,1/2.2)</f>
        <v>5.7985566211805912E-3</v>
      </c>
      <c r="T4" s="23">
        <f>'1000 Stig'!T4/POWER($A$1/1000,1/2.2)</f>
        <v>1.2246301471754376E-2</v>
      </c>
      <c r="U4" s="6" t="s">
        <v>23</v>
      </c>
    </row>
    <row r="5" spans="1:21" ht="15.5" x14ac:dyDescent="0.35">
      <c r="A5" s="6" t="s">
        <v>24</v>
      </c>
      <c r="B5" s="22">
        <f>'1000 Stig'!B5/POWER($A$1/1000,1/2.3)</f>
        <v>8.0677305563216554E-4</v>
      </c>
      <c r="C5" s="22">
        <f>'1000 Stig'!C5/POWER($A$1/1000,1/2.3)</f>
        <v>1.76249407295054E-3</v>
      </c>
      <c r="D5" s="22">
        <f>'1000 Stig'!D5/POWER($A$1/1000,1/2.3)</f>
        <v>3.85083311471576E-3</v>
      </c>
      <c r="E5" s="22">
        <f>'1000 Stig'!E5/POWER($A$1/1000,1/2.3)</f>
        <v>8.059550347899529E-3</v>
      </c>
      <c r="F5" s="22">
        <f>'1000 Stig'!F5/POWER($A$1/1000,1/2.3)</f>
        <v>1.6523680170676701E-2</v>
      </c>
      <c r="G5" s="22">
        <f>'1000 Stig'!G5/POWER($A$1/1000,1/2.3)</f>
        <v>3.1373826034993488E-2</v>
      </c>
      <c r="H5" s="22">
        <f>'1000 Stig'!H5/POWER($A$1/1000,1/2.3)</f>
        <v>8.5104783166645875E-4</v>
      </c>
      <c r="I5" s="22">
        <f>'1000 Stig'!I5/POWER($A$1/1000,1/2.3)</f>
        <v>1.9327111625401198E-3</v>
      </c>
      <c r="J5" s="22">
        <f>'1000 Stig'!J5/POWER($A$1/1000,1/2.3)</f>
        <v>4.2433948577687806E-3</v>
      </c>
      <c r="K5" s="22">
        <f>'1000 Stig'!K5/POWER($A$1/1000,1/2.3)</f>
        <v>1.0029532886863303E-3</v>
      </c>
      <c r="L5" s="22">
        <f>'1000 Stig'!L5/POWER($A$1/1000,1/2.3)</f>
        <v>2.9619835096085286E-3</v>
      </c>
      <c r="M5" s="22">
        <f>'1000 Stig'!M5/POWER($A$1/1000,1/2.3)</f>
        <v>6.2374178023973078E-3</v>
      </c>
      <c r="N5" s="22">
        <f>'1000 Stig'!N5/POWER($A$1/1000,1/2.3)</f>
        <v>9.7423608310843969E-4</v>
      </c>
      <c r="O5" s="22">
        <f>'1000 Stig'!O5/POWER($A$1/1000,1/2.3)</f>
        <v>2.1323467580117491E-3</v>
      </c>
      <c r="P5" s="22">
        <f>'1000 Stig'!P5/POWER($A$1/1000,1/2.3)</f>
        <v>4.6201400596558948E-3</v>
      </c>
      <c r="Q5" s="22">
        <f>'1000 Stig'!Q5/POWER($A$1/1000,1/2.3)</f>
        <v>2.0442610301811123E-3</v>
      </c>
      <c r="R5" s="22"/>
      <c r="S5" s="22">
        <f>'1000 Stig'!S5/POWER($A$1/1000,1/2.3)</f>
        <v>4.393538785500359E-3</v>
      </c>
      <c r="T5" s="22">
        <f>'1000 Stig'!T5/POWER($A$1/1000,1/2.3)</f>
        <v>9.2789644061677407E-3</v>
      </c>
      <c r="U5" s="6" t="s">
        <v>24</v>
      </c>
    </row>
    <row r="6" spans="1:21" ht="15.5" x14ac:dyDescent="0.35">
      <c r="A6" s="6" t="s">
        <v>25</v>
      </c>
      <c r="B6" s="23">
        <f>'1000 Stig'!B6/POWER($A$1/1000,1/2.4)</f>
        <v>7.1543837036285528E-4</v>
      </c>
      <c r="C6" s="23">
        <f>'1000 Stig'!C6/POWER($A$1/1000,1/2.4)</f>
        <v>1.5629623207208806E-3</v>
      </c>
      <c r="D6" s="23">
        <f>'1000 Stig'!D6/POWER($A$1/1000,1/2.4)</f>
        <v>3.4148807386394329E-3</v>
      </c>
      <c r="E6" s="23">
        <f>'1000 Stig'!E6/POWER($A$1/1000,1/2.4)</f>
        <v>7.1471295756654306E-3</v>
      </c>
      <c r="F6" s="23">
        <f>'1000 Stig'!F6/POWER($A$1/1000,1/2.4)</f>
        <v>1.4653036230173578E-2</v>
      </c>
      <c r="G6" s="23">
        <f>'1000 Stig'!G6/POWER($A$1/1000,1/2.4)</f>
        <v>2.7821998781225227E-2</v>
      </c>
      <c r="H6" s="23">
        <f>'1000 Stig'!H6/POWER($A$1/1000,1/2.4)</f>
        <v>7.5731954990281101E-4</v>
      </c>
      <c r="I6" s="23">
        <f>'1000 Stig'!I6/POWER($A$1/1000,1/2.4)</f>
        <v>1.7198562680559946E-3</v>
      </c>
      <c r="J6" s="23">
        <f>'1000 Stig'!J6/POWER($A$1/1000,1/2.4)</f>
        <v>3.7760578949513463E-3</v>
      </c>
      <c r="K6" s="23">
        <f>'1000 Stig'!K6/POWER($A$1/1000,1/2.4)</f>
        <v>8.540151319212496E-4</v>
      </c>
      <c r="L6" s="23">
        <f>'1000 Stig'!L6/POWER($A$1/1000,1/2.4)</f>
        <v>1.8185014577048106E-3</v>
      </c>
      <c r="M6" s="23">
        <f>'1000 Stig'!M6/POWER($A$1/1000,1/2.4)</f>
        <v>3.9044761498326953E-3</v>
      </c>
      <c r="N6" s="23">
        <f>'1000 Stig'!N6/POWER($A$1/1000,1/2.4)</f>
        <v>9.1180270776997194E-4</v>
      </c>
      <c r="O6" s="23">
        <f>'1000 Stig'!O6/POWER($A$1/1000,1/2.4)</f>
        <v>1.9956965068016488E-3</v>
      </c>
      <c r="P6" s="23">
        <f>'1000 Stig'!P6/POWER($A$1/1000,1/2.4)</f>
        <v>4.324060963980806E-3</v>
      </c>
      <c r="Q6" s="23">
        <f>'1000 Stig'!Q6/POWER($A$1/1000,1/2.4)</f>
        <v>1.8191208362861662E-3</v>
      </c>
      <c r="R6" s="23"/>
      <c r="S6" s="23">
        <f>'1000 Stig'!S6/POWER($A$1/1000,1/2.4)</f>
        <v>3.9096660513197922E-3</v>
      </c>
      <c r="T6" s="23">
        <f>'1000 Stig'!T6/POWER($A$1/1000,1/2.4)</f>
        <v>8.2570460627143967E-3</v>
      </c>
      <c r="U6" s="6" t="s">
        <v>25</v>
      </c>
    </row>
    <row r="7" spans="1:21" ht="15.5" x14ac:dyDescent="0.35">
      <c r="A7" s="6" t="s">
        <v>26</v>
      </c>
      <c r="B7" s="22">
        <f>'1000 Stig'!B7/POWER($A$1/1000,1/2.5)</f>
        <v>6.7968085026388111E-4</v>
      </c>
      <c r="C7" s="22">
        <f>'1000 Stig'!C7/POWER($A$1/1000,1/2.5)</f>
        <v>1.3936454920377649E-3</v>
      </c>
      <c r="D7" s="22">
        <f>'1000 Stig'!D7/POWER($A$1/1000,1/2.5)</f>
        <v>3.0861032652692699E-3</v>
      </c>
      <c r="E7" s="22">
        <f>'1000 Stig'!E7/POWER($A$1/1000,1/2.5)</f>
        <v>6.540603980578894E-3</v>
      </c>
      <c r="F7" s="22">
        <f>'1000 Stig'!F7/POWER($A$1/1000,1/2.5)</f>
        <v>1.3409538204114193E-2</v>
      </c>
      <c r="G7" s="22">
        <f>'1000 Stig'!G7/POWER($A$1/1000,1/2.5)</f>
        <v>2.5460945411669045E-2</v>
      </c>
      <c r="H7" s="22">
        <f>'1000 Stig'!H7/POWER($A$1/1000,1/2.5)</f>
        <v>7.4075470836366757E-4</v>
      </c>
      <c r="I7" s="22">
        <f>'1000 Stig'!I7/POWER($A$1/1000,1/2.5)</f>
        <v>1.6822378722888361E-3</v>
      </c>
      <c r="J7" s="22">
        <f>'1000 Stig'!J7/POWER($A$1/1000,1/2.5)</f>
        <v>3.6934642253695594E-3</v>
      </c>
      <c r="K7" s="22">
        <f>'1000 Stig'!K7/POWER($A$1/1000,1/2.5)</f>
        <v>6.965417313343742E-4</v>
      </c>
      <c r="L7" s="22">
        <f>'1000 Stig'!L7/POWER($A$1/1000,1/2.5)</f>
        <v>1.4831846725411341E-3</v>
      </c>
      <c r="M7" s="22">
        <f>'1000 Stig'!M7/POWER($A$1/1000,1/2.5)</f>
        <v>3.1845227042288748E-3</v>
      </c>
      <c r="N7" s="22">
        <f>'1000 Stig'!N7/POWER($A$1/1000,1/2.5)</f>
        <v>8.3993549563926822E-4</v>
      </c>
      <c r="O7" s="22">
        <f>'1000 Stig'!O7/POWER($A$1/1000,1/2.5)</f>
        <v>1.8383980660527741E-3</v>
      </c>
      <c r="P7" s="22">
        <f>'1000 Stig'!P7/POWER($A$1/1000,1/2.5)</f>
        <v>3.9832435876817861E-3</v>
      </c>
      <c r="Q7" s="22">
        <f>'1000 Stig'!Q7/POWER($A$1/1000,1/2.5)</f>
        <v>1.7400578696486672E-3</v>
      </c>
      <c r="R7" s="22"/>
      <c r="S7" s="22">
        <f>'1000 Stig'!S7/POWER($A$1/1000,1/2.5)</f>
        <v>3.7397434214353899E-3</v>
      </c>
      <c r="T7" s="22">
        <f>'1000 Stig'!T7/POWER($A$1/1000,1/2.5)</f>
        <v>7.898176797760309E-3</v>
      </c>
      <c r="U7" s="6" t="s">
        <v>26</v>
      </c>
    </row>
    <row r="8" spans="1:21" ht="15.5" x14ac:dyDescent="0.35">
      <c r="A8" s="6" t="s">
        <v>27</v>
      </c>
      <c r="B8" s="23">
        <f>'1000 Stig'!B8/POWER($A$1/1000,1/2.6)</f>
        <v>6.0284049320688646E-4</v>
      </c>
      <c r="C8" s="23">
        <f>'1000 Stig'!C8/POWER($A$1/1000,1/2.6)</f>
        <v>1.3037023356752952E-3</v>
      </c>
      <c r="D8" s="23">
        <f>'1000 Stig'!D8/POWER($A$1/1000,1/2.6)</f>
        <v>2.8007007650092145E-3</v>
      </c>
      <c r="E8" s="23">
        <f>'1000 Stig'!E8/POWER($A$1/1000,1/2.6)</f>
        <v>5.6011936856626412E-3</v>
      </c>
      <c r="F8" s="23">
        <f>'1000 Stig'!F8/POWER($A$1/1000,1/2.6)</f>
        <v>1.2017628995121413E-2</v>
      </c>
      <c r="G8" s="23">
        <f>'1000 Stig'!G8/POWER($A$1/1000,1/2.6)</f>
        <v>2.2818100904369646E-2</v>
      </c>
      <c r="H8" s="23">
        <f>'1000 Stig'!H8/POWER($A$1/1000,1/2.6)</f>
        <v>6.3557557795088451E-4</v>
      </c>
      <c r="I8" s="23">
        <f>'1000 Stig'!I8/POWER($A$1/1000,1/2.6)</f>
        <v>1.4433783489445379E-3</v>
      </c>
      <c r="J8" s="23">
        <f>'1000 Stig'!J8/POWER($A$1/1000,1/2.6)</f>
        <v>3.1690323843715606E-3</v>
      </c>
      <c r="K8" s="23">
        <f>'1000 Stig'!K8/POWER($A$1/1000,1/2.6)</f>
        <v>6.8721833445102706E-4</v>
      </c>
      <c r="L8" s="23">
        <f>'1000 Stig'!L8/POWER($A$1/1000,1/2.6)</f>
        <v>1.463331850044904E-3</v>
      </c>
      <c r="M8" s="23">
        <f>'1000 Stig'!M8/POWER($A$1/1000,1/2.6)</f>
        <v>3.1418970183296588E-3</v>
      </c>
      <c r="N8" s="23">
        <f>'1000 Stig'!N8/POWER($A$1/1000,1/2.6)</f>
        <v>7.5511759410864078E-4</v>
      </c>
      <c r="O8" s="23">
        <f>'1000 Stig'!O8/POWER($A$1/1000,1/2.6)</f>
        <v>1.6527539696309605E-3</v>
      </c>
      <c r="P8" s="23">
        <f>'1000 Stig'!P8/POWER($A$1/1000,1/2.6)</f>
        <v>3.5810098874196469E-3</v>
      </c>
      <c r="Q8" s="23">
        <f>'1000 Stig'!Q8/POWER($A$1/1000,1/2.6)</f>
        <v>1.5118292478046064E-3</v>
      </c>
      <c r="R8" s="23"/>
      <c r="S8" s="23">
        <f>'1000 Stig'!S8/POWER($A$1/1000,1/2.6)</f>
        <v>3.2492330182975191E-3</v>
      </c>
      <c r="T8" s="23">
        <f>'1000 Stig'!T8/POWER($A$1/1000,1/2.6)</f>
        <v>6.8622399837751907E-3</v>
      </c>
      <c r="U8" s="6" t="s">
        <v>27</v>
      </c>
    </row>
    <row r="9" spans="1:21" ht="15.5" x14ac:dyDescent="0.35">
      <c r="A9" s="6" t="s">
        <v>28</v>
      </c>
      <c r="B9" s="22">
        <f>'1000 Stig'!B9/POWER($A$1/1000,1/2.7)</f>
        <v>5.8246601149636746E-4</v>
      </c>
      <c r="C9" s="22">
        <f>'1000 Stig'!C9/POWER($A$1/1000,1/2.7)</f>
        <v>1.244293469003568E-3</v>
      </c>
      <c r="D9" s="22">
        <f>'1000 Stig'!D9/POWER($A$1/1000,1/2.7)</f>
        <v>2.7107403526558638E-3</v>
      </c>
      <c r="E9" s="22">
        <f>'1000 Stig'!E9/POWER($A$1/1000,1/2.7)</f>
        <v>5.5115529976726401E-3</v>
      </c>
      <c r="F9" s="22">
        <f>'1000 Stig'!F9/POWER($A$1/1000,1/2.7)</f>
        <v>1.1631614582793735E-2</v>
      </c>
      <c r="G9" s="22">
        <f>'1000 Stig'!G9/POWER($A$1/1000,1/2.7)</f>
        <v>2.2085167992677197E-2</v>
      </c>
      <c r="H9" s="22">
        <f>'1000 Stig'!H9/POWER($A$1/1000,1/2.7)</f>
        <v>5.9638590065999868E-4</v>
      </c>
      <c r="I9" s="22">
        <f>'1000 Stig'!I9/POWER($A$1/1000,1/2.7)</f>
        <v>1.3543794420227883E-3</v>
      </c>
      <c r="J9" s="22">
        <f>'1000 Stig'!J9/POWER($A$1/1000,1/2.7)</f>
        <v>2.9736294129919945E-3</v>
      </c>
      <c r="K9" s="22">
        <f>'1000 Stig'!K9/POWER($A$1/1000,1/2.7)</f>
        <v>6.746836369892628E-4</v>
      </c>
      <c r="L9" s="22">
        <f>'1000 Stig'!L9/POWER($A$1/1000,1/2.7)</f>
        <v>1.4366410283555653E-3</v>
      </c>
      <c r="M9" s="22">
        <f>'1000 Stig'!M9/POWER($A$1/1000,1/2.7)</f>
        <v>3.084589570890495E-3</v>
      </c>
      <c r="N9" s="22">
        <f>'1000 Stig'!N9/POWER($A$1/1000,1/2.7)</f>
        <v>7.4632442452311559E-4</v>
      </c>
      <c r="O9" s="22">
        <f>'1000 Stig'!O9/POWER($A$1/1000,1/2.7)</f>
        <v>1.6335080322412087E-3</v>
      </c>
      <c r="P9" s="22">
        <f>'1000 Stig'!P9/POWER($A$1/1000,1/2.7)</f>
        <v>3.5393098562282229E-3</v>
      </c>
      <c r="Q9" s="22">
        <f>'1000 Stig'!Q9/POWER($A$1/1000,1/2.7)</f>
        <v>1.4375037949900236E-3</v>
      </c>
      <c r="R9" s="22"/>
      <c r="S9" s="22">
        <f>'1000 Stig'!S9/POWER($A$1/1000,1/2.7)</f>
        <v>3.0894922832007811E-3</v>
      </c>
      <c r="T9" s="22">
        <f>'1000 Stig'!T9/POWER($A$1/1000,1/2.7)</f>
        <v>6.5248744414316525E-3</v>
      </c>
      <c r="U9" s="6" t="s">
        <v>28</v>
      </c>
    </row>
    <row r="10" spans="1:21" ht="15.5" x14ac:dyDescent="0.35">
      <c r="A10" s="6" t="s">
        <v>29</v>
      </c>
      <c r="B10" s="23">
        <f>'1000 Stig'!B10/POWER($A$1/1000,1/2.8)</f>
        <v>5.1543886468396354E-4</v>
      </c>
      <c r="C10" s="23">
        <f>'1000 Stig'!C10/POWER($A$1/1000,1/2.8)</f>
        <v>1.1212619003239E-3</v>
      </c>
      <c r="D10" s="23">
        <f>'1000 Stig'!D10/POWER($A$1/1000,1/2.8)</f>
        <v>2.4279415462000347E-3</v>
      </c>
      <c r="E10" s="23">
        <f>'1000 Stig'!E10/POWER($A$1/1000,1/2.8)</f>
        <v>4.9681047354402184E-3</v>
      </c>
      <c r="F10" s="23">
        <f>'1000 Stig'!F10/POWER($A$1/1000,1/2.8)</f>
        <v>1.0418142876458798E-2</v>
      </c>
      <c r="G10" s="23">
        <f>'1000 Stig'!G10/POWER($A$1/1000,1/2.8)</f>
        <v>1.9781126167872268E-2</v>
      </c>
      <c r="H10" s="23">
        <f>'1000 Stig'!H10/POWER($A$1/1000,1/2.8)</f>
        <v>5.3471003767766934E-4</v>
      </c>
      <c r="I10" s="23">
        <f>'1000 Stig'!I10/POWER($A$1/1000,1/2.8)</f>
        <v>1.2143148952254231E-3</v>
      </c>
      <c r="J10" s="23">
        <f>'1000 Stig'!J10/POWER($A$1/1000,1/2.8)</f>
        <v>2.6661084604796105E-3</v>
      </c>
      <c r="K10" s="23">
        <f>'1000 Stig'!K10/POWER($A$1/1000,1/2.8)</f>
        <v>5.6851886954065417E-4</v>
      </c>
      <c r="L10" s="23">
        <f>'1000 Stig'!L10/POWER($A$1/1000,1/2.8)</f>
        <v>1.2105785417016524E-3</v>
      </c>
      <c r="M10" s="23">
        <f>'1000 Stig'!M10/POWER($A$1/1000,1/2.8)</f>
        <v>2.5992143275700404E-3</v>
      </c>
      <c r="N10" s="23">
        <f>'1000 Stig'!N10/POWER($A$1/1000,1/2.8)</f>
        <v>5.9755993277780216E-4</v>
      </c>
      <c r="O10" s="23">
        <f>'1000 Stig'!O10/POWER($A$1/1000,1/2.8)</f>
        <v>1.3079016549160565E-3</v>
      </c>
      <c r="P10" s="23">
        <f>'1000 Stig'!P10/POWER($A$1/1000,1/2.8)</f>
        <v>2.833820909879714E-3</v>
      </c>
      <c r="Q10" s="23">
        <f>'1000 Stig'!Q10/POWER($A$1/1000,1/2.8)</f>
        <v>1.2856477893092254E-3</v>
      </c>
      <c r="R10" s="23"/>
      <c r="S10" s="23">
        <f>'1000 Stig'!S10/POWER($A$1/1000,1/2.8)</f>
        <v>2.7631223916264941E-3</v>
      </c>
      <c r="T10" s="23">
        <f>'1000 Stig'!T10/POWER($A$1/1000,1/2.8)</f>
        <v>5.8355953079101868E-3</v>
      </c>
      <c r="U10" s="6" t="s">
        <v>29</v>
      </c>
    </row>
    <row r="11" spans="1:21" ht="15.5" x14ac:dyDescent="0.35">
      <c r="A11" s="6" t="s">
        <v>30</v>
      </c>
      <c r="B11" s="22">
        <f>'1000 Stig'!B11/POWER($A$1/1000,1/2.9)</f>
        <v>4.7892771306896518E-4</v>
      </c>
      <c r="C11" s="22">
        <f>'1000 Stig'!C11/POWER($A$1/1000,1/2.9)</f>
        <v>1.0479611525352395E-3</v>
      </c>
      <c r="D11" s="22">
        <f>'1000 Stig'!D11/POWER($A$1/1000,1/2.9)</f>
        <v>2.2945742761276973E-3</v>
      </c>
      <c r="E11" s="22">
        <f>'1000 Stig'!E11/POWER($A$1/1000,1/2.9)</f>
        <v>4.8306486315257699E-3</v>
      </c>
      <c r="F11" s="22">
        <f>'1000 Stig'!F11/POWER($A$1/1000,1/2.9)</f>
        <v>9.8458723962112464E-3</v>
      </c>
      <c r="G11" s="22">
        <f>'1000 Stig'!G11/POWER($A$1/1000,1/2.9)</f>
        <v>1.8694545315011715E-2</v>
      </c>
      <c r="H11" s="22">
        <f>'1000 Stig'!H11/POWER($A$1/1000,1/2.9)</f>
        <v>4.8230005181161588E-4</v>
      </c>
      <c r="I11" s="22">
        <f>'1000 Stig'!I11/POWER($A$1/1000,1/2.9)</f>
        <v>1.0952929543392733E-3</v>
      </c>
      <c r="J11" s="22">
        <f>'1000 Stig'!J11/POWER($A$1/1000,1/2.9)</f>
        <v>2.4047879374200949E-3</v>
      </c>
      <c r="K11" s="22">
        <f>'1000 Stig'!K11/POWER($A$1/1000,1/2.9)</f>
        <v>5.5496489555668862E-4</v>
      </c>
      <c r="L11" s="22">
        <f>'1000 Stig'!L11/POWER($A$1/1000,1/2.9)</f>
        <v>1.1817173183740462E-3</v>
      </c>
      <c r="M11" s="22">
        <f>'1000 Stig'!M11/POWER($A$1/1000,1/2.9)</f>
        <v>2.5372468445855278E-3</v>
      </c>
      <c r="N11" s="22">
        <f>'1000 Stig'!N11/POWER($A$1/1000,1/2.9)</f>
        <v>5.6858163727037739E-4</v>
      </c>
      <c r="O11" s="22">
        <f>'1000 Stig'!O11/POWER($A$1/1000,1/2.9)</f>
        <v>1.2444757815068023E-3</v>
      </c>
      <c r="P11" s="22">
        <f>'1000 Stig'!P11/POWER($A$1/1000,1/2.9)</f>
        <v>2.6963965357924553E-3</v>
      </c>
      <c r="Q11" s="22">
        <f>'1000 Stig'!Q11/POWER($A$1/1000,1/2.9)</f>
        <v>1.1845068883769721E-3</v>
      </c>
      <c r="R11" s="22"/>
      <c r="S11" s="22">
        <f>'1000 Stig'!S11/POWER($A$1/1000,1/2.9)</f>
        <v>2.5457497251784454E-3</v>
      </c>
      <c r="T11" s="22">
        <f>'1000 Stig'!T11/POWER($A$1/1000,1/2.9)</f>
        <v>5.3765136124209528E-3</v>
      </c>
      <c r="U11" s="6" t="s">
        <v>30</v>
      </c>
    </row>
    <row r="12" spans="1:21" ht="16" thickBot="1" x14ac:dyDescent="0.4">
      <c r="A12" s="7" t="s">
        <v>31</v>
      </c>
      <c r="B12" s="24">
        <f>'1000 Stig'!B12/POWER($A$1/1000,1/3)</f>
        <v>4.7338295509542885E-4</v>
      </c>
      <c r="C12" s="24">
        <f>'1000 Stig'!C12/POWER($A$1/1000,1/3)</f>
        <v>1.0052039813458085E-3</v>
      </c>
      <c r="D12" s="24">
        <f>'1000 Stig'!D12/POWER($A$1/1000,1/3)</f>
        <v>2.2124275795613545E-3</v>
      </c>
      <c r="E12" s="24">
        <f>'1000 Stig'!E12/POWER($A$1/1000,1/3)</f>
        <v>4.5657768729583954E-3</v>
      </c>
      <c r="F12" s="24">
        <f>'1000 Stig'!F12/POWER($A$1/1000,1/3)</f>
        <v>9.4933861417556137E-3</v>
      </c>
      <c r="G12" s="24">
        <f>'1000 Stig'!G12/POWER($A$1/1000,1/3)</f>
        <v>1.8025272954811791E-2</v>
      </c>
      <c r="H12" s="24">
        <f>'1000 Stig'!H12/POWER($A$1/1000,1/3)</f>
        <v>4.9127860625554972E-4</v>
      </c>
      <c r="I12" s="24">
        <f>'1000 Stig'!I12/POWER($A$1/1000,1/3)</f>
        <v>1.1156830566949609E-3</v>
      </c>
      <c r="J12" s="24">
        <f>'1000 Stig'!J12/POWER($A$1/1000,1/3)</f>
        <v>2.4495557522713264E-3</v>
      </c>
      <c r="K12" s="24">
        <f>'1000 Stig'!K12/POWER($A$1/1000,1/3)</f>
        <v>5.4157289310504102E-4</v>
      </c>
      <c r="L12" s="24">
        <f>'1000 Stig'!L12/POWER($A$1/1000,1/3)</f>
        <v>1.1532009899512456E-3</v>
      </c>
      <c r="M12" s="24">
        <f>'1000 Stig'!M12/POWER($A$1/1000,1/3)</f>
        <v>2.4760198800780871E-3</v>
      </c>
      <c r="N12" s="24"/>
      <c r="O12" s="24"/>
      <c r="P12" s="24"/>
      <c r="Q12" s="24">
        <f>'1000 Stig'!Q12/POWER($A$1/1000,1/3)</f>
        <v>1.1652511957296375E-3</v>
      </c>
      <c r="R12" s="24"/>
      <c r="S12" s="24">
        <f>'1000 Stig'!S12/POWER($A$1/1000,1/3)</f>
        <v>2.5043652682824277E-3</v>
      </c>
      <c r="T12" s="24">
        <f>'1000 Stig'!T12/POWER($A$1/1000,1/3)</f>
        <v>5.2891114245140133E-3</v>
      </c>
      <c r="U12" s="7" t="s">
        <v>31</v>
      </c>
    </row>
    <row r="13" spans="1:21" ht="15.5" x14ac:dyDescent="0.35">
      <c r="A13" s="8" t="s">
        <v>32</v>
      </c>
      <c r="B13" s="25">
        <f>'1000 Stig'!B13/POWER($A$1/1000,1/3)</f>
        <v>5.0484960879424844E-4</v>
      </c>
      <c r="C13" s="25">
        <f>'1000 Stig'!C13/POWER($A$1/1000,1/3)</f>
        <v>1.1262295724951145E-3</v>
      </c>
      <c r="D13" s="25">
        <f>'1000 Stig'!D13/POWER($A$1/1000,1/3)</f>
        <v>2.434371572280913E-3</v>
      </c>
      <c r="E13" s="25">
        <f>'1000 Stig'!E13/POWER($A$1/1000,1/3)</f>
        <v>5.0915466196513092E-3</v>
      </c>
      <c r="F13" s="25">
        <f>'1000 Stig'!F13/POWER($A$1/1000,1/3)</f>
        <v>1.0445733709736803E-2</v>
      </c>
      <c r="G13" s="25">
        <f>'1000 Stig'!G13/POWER($A$1/1000,1/3)</f>
        <v>1.9833513408153081E-2</v>
      </c>
      <c r="H13" s="25">
        <f>'1000 Stig'!H13/POWER($A$1/1000,1/3)</f>
        <v>5.3128783992408284E-4</v>
      </c>
      <c r="I13" s="25">
        <f>'1000 Stig'!I13/POWER($A$1/1000,1/3)</f>
        <v>1.2065431583703687E-3</v>
      </c>
      <c r="J13" s="25">
        <f>'1000 Stig'!J13/POWER($A$1/1000,1/3)</f>
        <v>2.6490450995150434E-3</v>
      </c>
      <c r="K13" s="25">
        <f>'1000 Stig'!K13/POWER($A$1/1000,1/3)</f>
        <v>5.964609404422236E-4</v>
      </c>
      <c r="L13" s="25">
        <f>'1000 Stig'!L13/POWER($A$1/1000,1/3)</f>
        <v>1.270077132261147E-3</v>
      </c>
      <c r="M13" s="25">
        <f>'1000 Stig'!M13/POWER($A$1/1000,1/3)</f>
        <v>2.7269628244458218E-3</v>
      </c>
      <c r="N13" s="25">
        <f>'1000 Stig'!N13/POWER($A$1/1000,1/3)</f>
        <v>6.3020172126578868E-4</v>
      </c>
      <c r="O13" s="25">
        <f>'1000 Stig'!O13/POWER($A$1/1000,1/3)</f>
        <v>1.3793459516988065E-3</v>
      </c>
      <c r="P13" s="25">
        <f>'1000 Stig'!P13/POWER($A$1/1000,1/3)</f>
        <v>2.9886187429993632E-3</v>
      </c>
      <c r="Q13" s="25">
        <f>'1000 Stig'!Q13/POWER($A$1/1000,1/3)</f>
        <v>1.3043412418060299E-3</v>
      </c>
      <c r="R13" s="25"/>
      <c r="S13" s="25">
        <f>'1000 Stig'!S13/POWER($A$1/1000,1/3)</f>
        <v>2.8032984784212137E-3</v>
      </c>
      <c r="T13" s="25">
        <f>'1000 Stig'!T13/POWER($A$1/1000,1/3)</f>
        <v>5.9204454702844475E-3</v>
      </c>
      <c r="U13" s="8" t="s">
        <v>32</v>
      </c>
    </row>
    <row r="14" spans="1:21" ht="15.5" x14ac:dyDescent="0.35">
      <c r="A14" s="6" t="s">
        <v>33</v>
      </c>
      <c r="B14" s="23">
        <f>'1000 Stig'!B14/POWER($A$1/1000,1/3)</f>
        <v>4.6197197078706568E-4</v>
      </c>
      <c r="C14" s="23">
        <f>'1000 Stig'!C14/POWER($A$1/1000,1/3)</f>
        <v>1.0197270522837251E-3</v>
      </c>
      <c r="D14" s="23">
        <f>'1000 Stig'!D14/POWER($A$1/1000,1/3)</f>
        <v>2.2165154556079703E-3</v>
      </c>
      <c r="E14" s="23">
        <f>'1000 Stig'!E14/POWER($A$1/1000,1/3)</f>
        <v>4.6390267714025556E-3</v>
      </c>
      <c r="F14" s="23">
        <f>'1000 Stig'!F14/POWER($A$1/1000,1/3)</f>
        <v>9.510926958082741E-3</v>
      </c>
      <c r="G14" s="23">
        <f>'1000 Stig'!G14/POWER($A$1/1000,1/3)</f>
        <v>1.8058578036626173E-2</v>
      </c>
      <c r="H14" s="23">
        <f>'1000 Stig'!H14/POWER($A$1/1000,1/3)</f>
        <v>4.8332215854859857E-4</v>
      </c>
      <c r="I14" s="23">
        <f>'1000 Stig'!I14/POWER($A$1/1000,1/3)</f>
        <v>1.0976141365647255E-3</v>
      </c>
      <c r="J14" s="23">
        <f>'1000 Stig'!J14/POWER($A$1/1000,1/3)</f>
        <v>2.4098842461238142E-3</v>
      </c>
      <c r="K14" s="23">
        <f>'1000 Stig'!K14/POWER($A$1/1000,1/3)</f>
        <v>5.4668819929179025E-4</v>
      </c>
      <c r="L14" s="23">
        <f>'1000 Stig'!L14/POWER($A$1/1000,1/3)</f>
        <v>1.1640932931546834E-3</v>
      </c>
      <c r="M14" s="23">
        <f>'1000 Stig'!M14/POWER($A$1/1000,1/3)</f>
        <v>2.4994065745975657E-3</v>
      </c>
      <c r="N14" s="23">
        <f>'1000 Stig'!N14/POWER($A$1/1000,1/3)</f>
        <v>5.7435406308893795E-4</v>
      </c>
      <c r="O14" s="23">
        <f>'1000 Stig'!O14/POWER($A$1/1000,1/3)</f>
        <v>1.2571101046380069E-3</v>
      </c>
      <c r="P14" s="23">
        <f>'1000 Stig'!P14/POWER($A$1/1000,1/3)</f>
        <v>2.7237712309285986E-3</v>
      </c>
      <c r="Q14" s="23">
        <f>'1000 Stig'!Q14/POWER($A$1/1000,1/3)</f>
        <v>1.1629182799770554E-3</v>
      </c>
      <c r="R14" s="23"/>
      <c r="S14" s="23">
        <f>'1000 Stig'!S14/POWER($A$1/1000,1/3)</f>
        <v>2.4993513509348141E-3</v>
      </c>
      <c r="T14" s="23">
        <f>'1000 Stig'!T14/POWER($A$1/1000,1/3)</f>
        <v>5.2785222473437756E-3</v>
      </c>
      <c r="U14" s="6" t="s">
        <v>33</v>
      </c>
    </row>
    <row r="15" spans="1:21" ht="15.5" x14ac:dyDescent="0.35">
      <c r="A15" s="6" t="s">
        <v>34</v>
      </c>
      <c r="B15" s="22">
        <f>'1000 Stig'!B15/POWER($A$1/1000,1/3)</f>
        <v>4.6110750227885646E-4</v>
      </c>
      <c r="C15" s="22">
        <f>'1000 Stig'!C15/POWER($A$1/1000,1/3)</f>
        <v>9.9137248521445945E-4</v>
      </c>
      <c r="D15" s="22">
        <f>'1000 Stig'!D15/POWER($A$1/1000,1/3)</f>
        <v>2.1819147364640161E-3</v>
      </c>
      <c r="E15" s="22">
        <f>'1000 Stig'!E15/POWER($A$1/1000,1/3)</f>
        <v>4.5600713808042126E-3</v>
      </c>
      <c r="F15" s="22">
        <f>'1000 Stig'!F15/POWER($A$1/1000,1/3)</f>
        <v>9.3624574711487912E-3</v>
      </c>
      <c r="G15" s="22">
        <f>'1000 Stig'!G15/POWER($A$1/1000,1/3)</f>
        <v>1.7776676195967411E-2</v>
      </c>
      <c r="H15" s="22">
        <f>'1000 Stig'!H15/POWER($A$1/1000,1/3)</f>
        <v>4.7369215684519287E-4</v>
      </c>
      <c r="I15" s="22">
        <f>'1000 Stig'!I15/POWER($A$1/1000,1/3)</f>
        <v>1.0757446116156895E-3</v>
      </c>
      <c r="J15" s="22">
        <f>'1000 Stig'!J15/POWER($A$1/1000,1/3)</f>
        <v>2.361868261371794E-3</v>
      </c>
      <c r="K15" s="22">
        <f>'1000 Stig'!K15/POWER($A$1/1000,1/3)</f>
        <v>5.2484665382773385E-4</v>
      </c>
      <c r="L15" s="22">
        <f>'1000 Stig'!L15/POWER($A$1/1000,1/3)</f>
        <v>1.1175848874130211E-3</v>
      </c>
      <c r="M15" s="22">
        <f>'1000 Stig'!M15/POWER($A$1/1000,1/3)</f>
        <v>2.3995491011731267E-3</v>
      </c>
      <c r="N15" s="22">
        <f>'1000 Stig'!N15/POWER($A$1/1000,1/3)</f>
        <v>5.4955043555353345E-4</v>
      </c>
      <c r="O15" s="22">
        <f>'1000 Stig'!O15/POWER($A$1/1000,1/3)</f>
        <v>1.202821482322461E-3</v>
      </c>
      <c r="P15" s="22">
        <f>'1000 Stig'!P15/POWER($A$1/1000,1/3)</f>
        <v>2.6061444716779345E-3</v>
      </c>
      <c r="Q15" s="22">
        <f>'1000 Stig'!Q15/POWER($A$1/1000,1/3)</f>
        <v>1.1378193242940974E-3</v>
      </c>
      <c r="R15" s="22"/>
      <c r="S15" s="22">
        <f>'1000 Stig'!S15/POWER($A$1/1000,1/3)</f>
        <v>2.445408516022552E-3</v>
      </c>
      <c r="T15" s="22">
        <f>'1000 Stig'!T15/POWER($A$1/1000,1/3)</f>
        <v>5.1645973067536224E-3</v>
      </c>
      <c r="U15" s="6" t="s">
        <v>34</v>
      </c>
    </row>
    <row r="16" spans="1:21" ht="15.5" x14ac:dyDescent="0.35">
      <c r="A16" s="6" t="s">
        <v>35</v>
      </c>
      <c r="B16" s="23">
        <f>'1000 Stig'!B16/POWER($A$1/1000,1/3)</f>
        <v>4.4292611814151492E-4</v>
      </c>
      <c r="C16" s="23">
        <f>'1000 Stig'!C16/POWER($A$1/1000,1/3)</f>
        <v>9.6762609079415883E-4</v>
      </c>
      <c r="D16" s="23">
        <f>'1000 Stig'!D16/POWER($A$1/1000,1/3)</f>
        <v>2.1141441836767362E-3</v>
      </c>
      <c r="E16" s="23">
        <f>'1000 Stig'!E16/POWER($A$1/1000,1/3)</f>
        <v>4.4247701688104185E-3</v>
      </c>
      <c r="F16" s="23">
        <f>'1000 Stig'!F16/POWER($A$1/1000,1/3)</f>
        <v>9.0716583360297854E-3</v>
      </c>
      <c r="G16" s="23">
        <f>'1000 Stig'!G16/POWER($A$1/1000,1/3)</f>
        <v>1.7224530343341857E-2</v>
      </c>
      <c r="H16" s="23">
        <f>'1000 Stig'!H16/POWER($A$1/1000,1/3)</f>
        <v>4.8412221558640026E-4</v>
      </c>
      <c r="I16" s="23">
        <f>'1000 Stig'!I16/POWER($A$1/1000,1/3)</f>
        <v>1.0994310487406254E-3</v>
      </c>
      <c r="J16" s="23">
        <f>'1000 Stig'!J16/POWER($A$1/1000,1/3)</f>
        <v>2.4138733966671878E-3</v>
      </c>
      <c r="K16" s="23">
        <f>'1000 Stig'!K16/POWER($A$1/1000,1/3)</f>
        <v>5.2151764503953198E-4</v>
      </c>
      <c r="L16" s="23">
        <f>'1000 Stig'!L16/POWER($A$1/1000,1/3)</f>
        <v>1.1104962456457048E-3</v>
      </c>
      <c r="M16" s="23">
        <f>'1000 Stig'!M16/POWER($A$1/1000,1/3)</f>
        <v>2.3843291888667999E-3</v>
      </c>
      <c r="N16" s="23">
        <f>'1000 Stig'!N16/POWER($A$1/1000,1/3)</f>
        <v>5.6890358442669947E-4</v>
      </c>
      <c r="O16" s="23">
        <f>'1000 Stig'!O16/POWER($A$1/1000,1/3)</f>
        <v>1.2451804392247183E-3</v>
      </c>
      <c r="P16" s="23">
        <f>'1000 Stig'!P16/POWER($A$1/1000,1/3)</f>
        <v>2.697923312494536E-3</v>
      </c>
      <c r="Q16" s="23">
        <f>'1000 Stig'!Q16/POWER($A$1/1000,1/3)</f>
        <v>1.1850407569412007E-3</v>
      </c>
      <c r="R16" s="23"/>
      <c r="S16" s="23">
        <f>'1000 Stig'!S16/POWER($A$1/1000,1/3)</f>
        <v>2.5468971188863264E-3</v>
      </c>
      <c r="T16" s="23">
        <f>'1000 Stig'!T16/POWER($A$1/1000,1/3)</f>
        <v>5.3789368584408644E-3</v>
      </c>
      <c r="U16" s="6" t="s">
        <v>35</v>
      </c>
    </row>
    <row r="17" spans="1:21" ht="15.5" x14ac:dyDescent="0.35">
      <c r="A17" s="6" t="s">
        <v>36</v>
      </c>
      <c r="B17" s="25">
        <f>'1000 Stig'!B17/POWER($A$1/1000,1/3)</f>
        <v>5.0789253794314535E-4</v>
      </c>
      <c r="C17" s="25">
        <f>'1000 Stig'!C17/POWER($A$1/1000,1/3)</f>
        <v>1.1911079340362247E-3</v>
      </c>
      <c r="D17" s="25">
        <f>'1000 Stig'!D17/POWER($A$1/1000,1/3)</f>
        <v>2.5953073553460488E-3</v>
      </c>
      <c r="E17" s="25">
        <f>'1000 Stig'!E17/POWER($A$1/1000,1/3)</f>
        <v>5.5685949212215457E-3</v>
      </c>
      <c r="F17" s="25">
        <f>'1000 Stig'!F17/POWER($A$1/1000,1/3)</f>
        <v>1.1471816957285842E-2</v>
      </c>
      <c r="G17" s="25">
        <f>'1000 Stig'!G17/POWER($A$1/1000,1/3)</f>
        <v>2.2133151464700025E-2</v>
      </c>
      <c r="H17" s="25">
        <f>'1000 Stig'!H17/POWER($A$1/1000,1/3)</f>
        <v>5.6902775084370909E-4</v>
      </c>
      <c r="I17" s="25">
        <f>'1000 Stig'!I17/POWER($A$1/1000,1/3)</f>
        <v>1.3640794378438296E-3</v>
      </c>
      <c r="J17" s="25">
        <f>'1000 Stig'!J17/POWER($A$1/1000,1/3)</f>
        <v>2.9872487322830776E-3</v>
      </c>
      <c r="K17" s="25">
        <f>'1000 Stig'!K17/POWER($A$1/1000,1/3)</f>
        <v>6.4294845298068883E-4</v>
      </c>
      <c r="L17" s="25">
        <f>'1000 Stig'!L17/POWER($A$1/1000,1/3)</f>
        <v>1.3775997253122232E-3</v>
      </c>
      <c r="M17" s="25">
        <f>'1000 Stig'!M17/POWER($A$1/1000,1/3)</f>
        <v>2.9009834198488686E-3</v>
      </c>
      <c r="N17" s="25">
        <f>'1000 Stig'!N17/POWER($A$1/1000,1/3)</f>
        <v>6.9056337841285871E-4</v>
      </c>
      <c r="O17" s="25">
        <f>'1000 Stig'!O17/POWER($A$1/1000,1/3)</f>
        <v>1.5388144574081811E-3</v>
      </c>
      <c r="P17" s="25">
        <f>'1000 Stig'!P17/POWER($A$1/1000,1/3)</f>
        <v>3.2777879532071507E-3</v>
      </c>
      <c r="Q17" s="25">
        <f>'1000 Stig'!Q17/POWER($A$1/1000,1/3)</f>
        <v>1.4170090058501547E-3</v>
      </c>
      <c r="R17" s="25"/>
      <c r="S17" s="25">
        <f>'1000 Stig'!S17/POWER($A$1/1000,1/3)</f>
        <v>3.0454447522557295E-3</v>
      </c>
      <c r="T17" s="25">
        <f>'1000 Stig'!T17/POWER($A$1/1000,1/3)</f>
        <v>6.5858495935717919E-3</v>
      </c>
      <c r="U17" s="6" t="s">
        <v>36</v>
      </c>
    </row>
    <row r="18" spans="1:21" ht="15.5" x14ac:dyDescent="0.35">
      <c r="A18" s="6" t="s">
        <v>39</v>
      </c>
      <c r="B18" s="23">
        <f>'1000 Stig'!B18/POWER($A$1/1000,1/3)</f>
        <v>4.5211702979347935E-4</v>
      </c>
      <c r="C18" s="23">
        <f>'1000 Stig'!C18/POWER($A$1/1000,1/3)</f>
        <v>9.9050801670624963E-4</v>
      </c>
      <c r="D18" s="23">
        <f>'1000 Stig'!D18/POWER($A$1/1000,1/3)</f>
        <v>2.1549470972642166E-3</v>
      </c>
      <c r="E18" s="23">
        <f>'1000 Stig'!E18/POWER($A$1/1000,1/3)</f>
        <v>4.5979351014637819E-3</v>
      </c>
      <c r="F18" s="23">
        <f>'1000 Stig'!F18/POWER($A$1/1000,1/3)</f>
        <v>9.5044854603582949E-3</v>
      </c>
      <c r="G18" s="23">
        <f>'1000 Stig'!G18/POWER($A$1/1000,1/3)</f>
        <v>1.7743144633468922E-2</v>
      </c>
      <c r="H18" s="23">
        <f>'1000 Stig'!H18/POWER($A$1/1000,1/3)</f>
        <v>4.8133606537095476E-4</v>
      </c>
      <c r="I18" s="23">
        <f>'1000 Stig'!I18/POWER($A$1/1000,1/3)</f>
        <v>1.1011599857570441E-3</v>
      </c>
      <c r="J18" s="23">
        <f>'1000 Stig'!J18/POWER($A$1/1000,1/3)</f>
        <v>2.4210305040910486E-3</v>
      </c>
      <c r="K18" s="23">
        <f>'1000 Stig'!K18/POWER($A$1/1000,1/3)</f>
        <v>5.072701206172345E-4</v>
      </c>
      <c r="L18" s="23">
        <f>'1000 Stig'!L18/POWER($A$1/1000,1/3)</f>
        <v>1.0824874659797227E-3</v>
      </c>
      <c r="M18" s="23">
        <f>'1000 Stig'!M18/POWER($A$1/1000,1/3)</f>
        <v>2.3712371180181907E-3</v>
      </c>
      <c r="N18" s="23">
        <f>'1000 Stig'!N18/POWER($A$1/1000,1/3)</f>
        <v>5.5274116414904531E-4</v>
      </c>
      <c r="O18" s="23">
        <f>'1000 Stig'!O18/POWER($A$1/1000,1/3)</f>
        <v>1.2367086478442669E-3</v>
      </c>
      <c r="P18" s="23">
        <f>'1000 Stig'!P18/POWER($A$1/1000,1/3)</f>
        <v>2.691090466055643E-3</v>
      </c>
      <c r="Q18" s="23">
        <f>'1000 Stig'!Q18/POWER($A$1/1000,1/3)</f>
        <v>1.1210062418013462E-3</v>
      </c>
      <c r="R18" s="23"/>
      <c r="S18" s="23">
        <f>'1000 Stig'!S18/POWER($A$1/1000,1/3)</f>
        <v>2.4092737323794015E-3</v>
      </c>
      <c r="T18" s="23">
        <f>'1000 Stig'!T18/POWER($A$1/1000,1/3)</f>
        <v>5.2034088446135966E-3</v>
      </c>
      <c r="U18" s="6" t="s">
        <v>39</v>
      </c>
    </row>
    <row r="19" spans="1:21" ht="15.5" x14ac:dyDescent="0.35">
      <c r="A19" s="6" t="s">
        <v>40</v>
      </c>
      <c r="B19" s="25">
        <f>'1000 Stig'!B19/POWER($A$1/1000,1/3)</f>
        <v>4.092393917862967E-4</v>
      </c>
      <c r="C19" s="25">
        <f>'1000 Stig'!C19/POWER($A$1/1000,1/3)</f>
        <v>8.9403333119008883E-4</v>
      </c>
      <c r="D19" s="25">
        <f>'1000 Stig'!D19/POWER($A$1/1000,1/3)</f>
        <v>1.9533530411498011E-3</v>
      </c>
      <c r="E19" s="25">
        <f>'1000 Stig'!E19/POWER($A$1/1000,1/3)</f>
        <v>4.0882444690235609E-3</v>
      </c>
      <c r="F19" s="25">
        <f>'1000 Stig'!F19/POWER($A$1/1000,1/3)</f>
        <v>8.3817137618960175E-3</v>
      </c>
      <c r="G19" s="25">
        <f>'1000 Stig'!G19/POWER($A$1/1000,1/3)</f>
        <v>1.5914519448730478E-2</v>
      </c>
      <c r="H19" s="25">
        <f>'1000 Stig'!H19/POWER($A$1/1000,1/3)</f>
        <v>4.2237931311107848E-4</v>
      </c>
      <c r="I19" s="25">
        <f>'1000 Stig'!I19/POWER($A$1/1000,1/3)</f>
        <v>9.5921425670907198E-4</v>
      </c>
      <c r="J19" s="25">
        <f>'1000 Stig'!J19/POWER($A$1/1000,1/3)</f>
        <v>2.1060181796995685E-3</v>
      </c>
      <c r="K19" s="25">
        <f>'1000 Stig'!K19/POWER($A$1/1000,1/3)</f>
        <v>4.6646720702975427E-4</v>
      </c>
      <c r="L19" s="25">
        <f>'1000 Stig'!L19/POWER($A$1/1000,1/3)</f>
        <v>9.9327431593251988E-4</v>
      </c>
      <c r="M19" s="25">
        <f>'1000 Stig'!M19/POWER($A$1/1000,1/3)</f>
        <v>2.1326438097524162E-3</v>
      </c>
      <c r="N19" s="25">
        <f>'1000 Stig'!N19/POWER($A$1/1000,1/3)</f>
        <v>5.065785458106671E-4</v>
      </c>
      <c r="O19" s="25">
        <f>'1000 Stig'!O19/POWER($A$1/1000,1/3)</f>
        <v>1.1087673086292863E-3</v>
      </c>
      <c r="P19" s="25">
        <f>'1000 Stig'!P19/POWER($A$1/1000,1/3)</f>
        <v>2.4023579843137268E-3</v>
      </c>
      <c r="Q19" s="25">
        <f>'1000 Stig'!Q19/POWER($A$1/1000,1/3)</f>
        <v>1.014577016261111E-3</v>
      </c>
      <c r="R19" s="25"/>
      <c r="S19" s="25">
        <f>'1000 Stig'!S19/POWER($A$1/1000,1/3)</f>
        <v>2.1805353651072131E-3</v>
      </c>
      <c r="T19" s="25">
        <f>'1000 Stig'!T19/POWER($A$1/1000,1/3)</f>
        <v>4.6051966369327398E-3</v>
      </c>
      <c r="U19" s="6" t="s">
        <v>40</v>
      </c>
    </row>
    <row r="20" spans="1:21" x14ac:dyDescent="0.3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"/>
    </row>
    <row r="21" spans="1:21" ht="15.5" x14ac:dyDescent="0.35">
      <c r="A21" s="18">
        <v>300</v>
      </c>
      <c r="B21" s="55" t="s">
        <v>193</v>
      </c>
      <c r="C21" s="26"/>
      <c r="D21" s="27"/>
      <c r="E21" s="27"/>
      <c r="F21" s="27"/>
      <c r="G21" s="27"/>
      <c r="H21" s="27"/>
      <c r="I21" s="27"/>
      <c r="J21" s="27"/>
      <c r="K21" s="27"/>
      <c r="L21" s="21"/>
      <c r="M21" s="21"/>
      <c r="N21" s="21"/>
      <c r="O21" s="21"/>
      <c r="P21" s="21"/>
      <c r="Q21" s="21"/>
      <c r="R21" s="21"/>
      <c r="S21" s="21"/>
      <c r="T21" s="21"/>
      <c r="U21" s="2"/>
    </row>
    <row r="22" spans="1:21" ht="15.5" x14ac:dyDescent="0.35">
      <c r="A22" s="4"/>
      <c r="B22" s="13" t="s">
        <v>3</v>
      </c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4" t="s">
        <v>9</v>
      </c>
      <c r="I22" s="14" t="s">
        <v>10</v>
      </c>
      <c r="J22" s="14" t="s">
        <v>11</v>
      </c>
      <c r="K22" s="15" t="s">
        <v>12</v>
      </c>
      <c r="L22" s="15" t="s">
        <v>13</v>
      </c>
      <c r="M22" s="15" t="s">
        <v>14</v>
      </c>
      <c r="N22" s="16" t="s">
        <v>15</v>
      </c>
      <c r="O22" s="16" t="s">
        <v>16</v>
      </c>
      <c r="P22" s="16" t="s">
        <v>17</v>
      </c>
      <c r="Q22" s="56" t="s">
        <v>18</v>
      </c>
      <c r="R22" s="56" t="s">
        <v>19</v>
      </c>
      <c r="S22" s="56" t="s">
        <v>20</v>
      </c>
      <c r="T22" s="56" t="s">
        <v>21</v>
      </c>
      <c r="U22" s="4"/>
    </row>
    <row r="23" spans="1:21" ht="15.5" x14ac:dyDescent="0.35">
      <c r="A23" s="10" t="s">
        <v>22</v>
      </c>
      <c r="B23" s="28">
        <f>'1000 Stig'!B23/POWER($A$1/1000,1/2.1)</f>
        <v>1.1340763984904322E-3</v>
      </c>
      <c r="C23" s="28">
        <f>'1000 Stig'!C23/POWER($A$1/1000,1/2.1)</f>
        <v>2.5442144358290854E-3</v>
      </c>
      <c r="D23" s="28">
        <f>'1000 Stig'!D23/POWER($A$1/1000,1/2.1)</f>
        <v>5.5320799926362558E-3</v>
      </c>
      <c r="E23" s="28">
        <f>'1000 Stig'!E23/POWER($A$1/1000,1/2.1)</f>
        <v>1.1935733764504516E-2</v>
      </c>
      <c r="F23" s="28">
        <f>'1000 Stig'!F23/POWER($A$1/1000,1/2.1)</f>
        <v>2.4521215747751998E-2</v>
      </c>
      <c r="G23" s="28">
        <f>'1000 Stig'!G23/POWER($A$1/1000,1/2.1)</f>
        <v>4.7240708972412067E-2</v>
      </c>
      <c r="H23" s="28">
        <f>'1000 Stig'!H23/POWER($A$1/1000,1/2.1)</f>
        <v>1.2078374650589157E-3</v>
      </c>
      <c r="I23" s="28">
        <f>'1000 Stig'!I23/POWER($A$1/1000,1/2.1)</f>
        <v>2.6819740748614002E-3</v>
      </c>
      <c r="J23" s="28">
        <f>'1000 Stig'!J23/POWER($A$1/1000,1/2.1)</f>
        <v>6.0055609567118877E-3</v>
      </c>
      <c r="K23" s="28">
        <f>'1000 Stig'!K23/POWER($A$1/1000,1/2.1)</f>
        <v>1.2924176334583929E-3</v>
      </c>
      <c r="L23" s="28">
        <f>'1000 Stig'!L23/POWER($A$1/1000,1/2.1)</f>
        <v>2.8086571958125034E-3</v>
      </c>
      <c r="M23" s="28">
        <f>'1000 Stig'!M23/POWER($A$1/1000,1/2.1)</f>
        <v>6.0701018899593116E-3</v>
      </c>
      <c r="N23" s="28">
        <f>'1000 Stig'!N23/POWER($A$1/1000,1/2.1)</f>
        <v>1.4074262334206943E-3</v>
      </c>
      <c r="O23" s="28">
        <f>'1000 Stig'!O23/POWER($A$1/1000,1/2.1)</f>
        <v>3.0849481370701002E-3</v>
      </c>
      <c r="P23" s="28">
        <f>'1000 Stig'!P23/POWER($A$1/1000,1/2.1)</f>
        <v>6.8402542026596526E-3</v>
      </c>
      <c r="Q23" s="28">
        <f>'1000 Stig'!Q23/POWER($A$1/1000,1/2.1)</f>
        <v>2.8571227691604915E-3</v>
      </c>
      <c r="R23" s="28"/>
      <c r="S23" s="28">
        <f>'1000 Stig'!S23/POWER($A$1/1000,1/2.1)</f>
        <v>6.182912932946402E-3</v>
      </c>
      <c r="T23" s="28">
        <f>'1000 Stig'!T23/POWER($A$1/1000,1/2.1)</f>
        <v>1.3224925347102201E-2</v>
      </c>
      <c r="U23" s="10" t="s">
        <v>22</v>
      </c>
    </row>
    <row r="24" spans="1:21" ht="15.5" x14ac:dyDescent="0.35">
      <c r="A24" s="10" t="s">
        <v>23</v>
      </c>
      <c r="B24" s="23">
        <f>'1000 Stig'!B24/POWER($A$1/1000,1/2.2)</f>
        <v>9.5029195524895494E-4</v>
      </c>
      <c r="C24" s="23">
        <f>'1000 Stig'!C24/POWER($A$1/1000,1/2.2)</f>
        <v>2.1319079684709937E-3</v>
      </c>
      <c r="D24" s="23">
        <f>'1000 Stig'!D24/POWER($A$1/1000,1/2.2)</f>
        <v>4.6355705134095366E-3</v>
      </c>
      <c r="E24" s="23">
        <f>'1000 Stig'!E24/POWER($A$1/1000,1/2.2)</f>
        <v>1.0001470616529772E-2</v>
      </c>
      <c r="F24" s="23">
        <f>'1000 Stig'!F24/POWER($A$1/1000,1/2.2)</f>
        <v>2.0547393534536468E-2</v>
      </c>
      <c r="G24" s="23">
        <f>'1000 Stig'!G24/POWER($A$1/1000,1/2.2)</f>
        <v>3.9585045378333079E-2</v>
      </c>
      <c r="H24" s="23">
        <f>'1000 Stig'!H24/POWER($A$1/1000,1/2.2)</f>
        <v>9.2708559616377342E-4</v>
      </c>
      <c r="I24" s="23">
        <f>'1000 Stig'!I24/POWER($A$1/1000,1/2.2)</f>
        <v>2.0585712945800894E-3</v>
      </c>
      <c r="J24" s="23">
        <f>'1000 Stig'!J24/POWER($A$1/1000,1/2.2)</f>
        <v>4.609617784607751E-3</v>
      </c>
      <c r="K24" s="23">
        <f>'1000 Stig'!K24/POWER($A$1/1000,1/2.2)</f>
        <v>9.7268757654814925E-4</v>
      </c>
      <c r="L24" s="23">
        <f>'1000 Stig'!L24/POWER($A$1/1000,1/2.2)</f>
        <v>2.3048814416724048E-3</v>
      </c>
      <c r="M24" s="23">
        <f>'1000 Stig'!M24/POWER($A$1/1000,1/2.2)</f>
        <v>4.7746246295146434E-3</v>
      </c>
      <c r="N24" s="23">
        <f>'1000 Stig'!N24/POWER($A$1/1000,1/2.2)</f>
        <v>9.2767426829571547E-4</v>
      </c>
      <c r="O24" s="23">
        <f>'1000 Stig'!O24/POWER($A$1/1000,1/2.2)</f>
        <v>2.0333761996400887E-3</v>
      </c>
      <c r="P24" s="23">
        <f>'1000 Stig'!P24/POWER($A$1/1000,1/2.2)</f>
        <v>4.5086041894973278E-3</v>
      </c>
      <c r="Q24" s="23">
        <f>'1000 Stig'!Q24/POWER($A$1/1000,1/2.2)</f>
        <v>2.1930081177197486E-3</v>
      </c>
      <c r="R24" s="23">
        <f>'1000 Stig'!R24/POWER($A$1/1000,1/2.2)</f>
        <v>5.2689577753082294E-3</v>
      </c>
      <c r="S24" s="23">
        <f>'1000 Stig'!S24/POWER($A$1/1000,1/2.2)</f>
        <v>4.7457457549470207E-3</v>
      </c>
      <c r="T24" s="23">
        <f>'1000 Stig'!T24/POWER($A$1/1000,1/2.2)</f>
        <v>1.0150900393739315E-2</v>
      </c>
      <c r="U24" s="10" t="s">
        <v>23</v>
      </c>
    </row>
    <row r="25" spans="1:21" ht="15.5" x14ac:dyDescent="0.35">
      <c r="A25" s="10" t="s">
        <v>24</v>
      </c>
      <c r="B25" s="22">
        <f>'1000 Stig'!B25/POWER($A$1/1000,1/2.3)</f>
        <v>7.5817329828431013E-4</v>
      </c>
      <c r="C25" s="22">
        <f>'1000 Stig'!C25/POWER($A$1/1000,1/2.3)</f>
        <v>1.7293531653760294E-3</v>
      </c>
      <c r="D25" s="22">
        <f>'1000 Stig'!D25/POWER($A$1/1000,1/2.3)</f>
        <v>3.8221233138192551E-3</v>
      </c>
      <c r="E25" s="22">
        <f>'1000 Stig'!E25/POWER($A$1/1000,1/2.3)</f>
        <v>8.1129556833149166E-3</v>
      </c>
      <c r="F25" s="22">
        <f>'1000 Stig'!F25/POWER($A$1/1000,1/2.3)</f>
        <v>1.6667558156678967E-2</v>
      </c>
      <c r="G25" s="22">
        <f>'1000 Stig'!G25/POWER($A$1/1000,1/2.3)</f>
        <v>3.2110449671836051E-2</v>
      </c>
      <c r="H25" s="22">
        <f>'1000 Stig'!H25/POWER($A$1/1000,1/2.3)</f>
        <v>7.9906733814825027E-4</v>
      </c>
      <c r="I25" s="22">
        <f>'1000 Stig'!I25/POWER($A$1/1000,1/2.3)</f>
        <v>1.774309828084013E-3</v>
      </c>
      <c r="J25" s="22">
        <f>'1000 Stig'!J25/POWER($A$1/1000,1/2.3)</f>
        <v>3.9730905412283671E-3</v>
      </c>
      <c r="K25" s="22">
        <f>'1000 Stig'!K25/POWER($A$1/1000,1/2.3)</f>
        <v>8.2811043839917315E-4</v>
      </c>
      <c r="L25" s="22">
        <f>'1000 Stig'!L25/POWER($A$1/1000,1/2.3)</f>
        <v>1.8040977407981986E-3</v>
      </c>
      <c r="M25" s="22">
        <f>'1000 Stig'!M25/POWER($A$1/1000,1/2.3)</f>
        <v>3.89420673385023E-3</v>
      </c>
      <c r="N25" s="22">
        <f>'1000 Stig'!N25/POWER($A$1/1000,1/2.3)</f>
        <v>9.0820604579328979E-4</v>
      </c>
      <c r="O25" s="22">
        <f>'1000 Stig'!O25/POWER($A$1/1000,1/2.3)</f>
        <v>1.9907036564440206E-3</v>
      </c>
      <c r="P25" s="22">
        <f>'1000 Stig'!P25/POWER($A$1/1000,1/2.3)</f>
        <v>4.4139863774739782E-3</v>
      </c>
      <c r="Q25" s="22">
        <f>'1000 Stig'!Q25/POWER($A$1/1000,1/2.3)</f>
        <v>1.8901827041807068E-3</v>
      </c>
      <c r="R25" s="22">
        <f>'1000 Stig'!R25/POWER($A$1/1000,1/2.3)</f>
        <v>3.3503406507539085E-3</v>
      </c>
      <c r="S25" s="22">
        <f>'1000 Stig'!S25/POWER($A$1/1000,1/2.3)</f>
        <v>4.0904210394656715E-3</v>
      </c>
      <c r="T25" s="22">
        <f>'1000 Stig'!T25/POWER($A$1/1000,1/2.3)</f>
        <v>8.7491953180992062E-3</v>
      </c>
      <c r="U25" s="10" t="s">
        <v>24</v>
      </c>
    </row>
    <row r="26" spans="1:21" ht="15.5" x14ac:dyDescent="0.35">
      <c r="A26" s="10" t="s">
        <v>25</v>
      </c>
      <c r="B26" s="23">
        <f>'1000 Stig'!B26/POWER($A$1/1000,1/2.4)</f>
        <v>7.0989529990051945E-4</v>
      </c>
      <c r="C26" s="23">
        <f>'1000 Stig'!C26/POWER($A$1/1000,1/2.4)</f>
        <v>1.5247266578638781E-3</v>
      </c>
      <c r="D26" s="23">
        <f>'1000 Stig'!D26/POWER($A$1/1000,1/2.4)</f>
        <v>3.1507577069359621E-3</v>
      </c>
      <c r="E26" s="23">
        <f>'1000 Stig'!E26/POWER($A$1/1000,1/2.4)</f>
        <v>7.1407618654753518E-3</v>
      </c>
      <c r="F26" s="23">
        <f>'1000 Stig'!F26/POWER($A$1/1000,1/2.4)</f>
        <v>1.4670246987861665E-2</v>
      </c>
      <c r="G26" s="23">
        <f>'1000 Stig'!G26/POWER($A$1/1000,1/2.4)</f>
        <v>2.8262581906058713E-2</v>
      </c>
      <c r="H26" s="23">
        <f>'1000 Stig'!H26/POWER($A$1/1000,1/2.4)</f>
        <v>7.178286064117085E-4</v>
      </c>
      <c r="I26" s="23">
        <f>'1000 Stig'!I26/POWER($A$1/1000,1/2.4)</f>
        <v>1.5939211758894919E-3</v>
      </c>
      <c r="J26" s="23">
        <f>'1000 Stig'!J26/POWER($A$1/1000,1/2.4)</f>
        <v>3.5691585805104837E-3</v>
      </c>
      <c r="K26" s="23">
        <f>'1000 Stig'!K26/POWER($A$1/1000,1/2.4)</f>
        <v>7.8348433879704617E-4</v>
      </c>
      <c r="L26" s="23">
        <f>'1000 Stig'!L26/POWER($A$1/1000,1/2.4)</f>
        <v>1.7068765952364218E-3</v>
      </c>
      <c r="M26" s="23">
        <f>'1000 Stig'!M26/POWER($A$1/1000,1/2.4)</f>
        <v>3.6843515629481267E-3</v>
      </c>
      <c r="N26" s="23">
        <f>'1000 Stig'!N26/POWER($A$1/1000,1/2.4)</f>
        <v>8.0191647962076949E-4</v>
      </c>
      <c r="O26" s="23">
        <f>'1000 Stig'!O26/POWER($A$1/1000,1/2.4)</f>
        <v>1.7577267576427507E-3</v>
      </c>
      <c r="P26" s="23">
        <f>'1000 Stig'!P26/POWER($A$1/1000,1/2.4)</f>
        <v>3.8974067980644114E-3</v>
      </c>
      <c r="Q26" s="23">
        <f>'1000 Stig'!Q26/POWER($A$1/1000,1/2.4)</f>
        <v>1.6980136111555354E-3</v>
      </c>
      <c r="R26" s="23">
        <f>'1000 Stig'!R26/POWER($A$1/1000,1/2.4)</f>
        <v>2.6983284729929008E-3</v>
      </c>
      <c r="S26" s="23">
        <f>'1000 Stig'!S26/POWER($A$1/1000,1/2.4)</f>
        <v>3.6745604459333075E-3</v>
      </c>
      <c r="T26" s="23">
        <f>'1000 Stig'!T26/POWER($A$1/1000,1/2.4)</f>
        <v>7.8596913959331372E-3</v>
      </c>
      <c r="U26" s="10" t="s">
        <v>25</v>
      </c>
    </row>
    <row r="27" spans="1:21" ht="15.5" x14ac:dyDescent="0.35">
      <c r="A27" s="10" t="s">
        <v>26</v>
      </c>
      <c r="B27" s="22">
        <f>'1000 Stig'!B27/POWER($A$1/1000,1/2.5)</f>
        <v>5.6502685898452744E-4</v>
      </c>
      <c r="C27" s="22">
        <f>'1000 Stig'!C27/POWER($A$1/1000,1/2.5)</f>
        <v>1.2409608467882989E-3</v>
      </c>
      <c r="D27" s="22">
        <f>'1000 Stig'!D27/POWER($A$1/1000,1/2.5)</f>
        <v>2.6911839619737183E-3</v>
      </c>
      <c r="E27" s="22">
        <f>'1000 Stig'!E27/POWER($A$1/1000,1/2.5)</f>
        <v>5.8582695866562324E-3</v>
      </c>
      <c r="F27" s="22">
        <f>'1000 Stig'!F27/POWER($A$1/1000,1/2.5)</f>
        <v>1.203544711009686E-2</v>
      </c>
      <c r="G27" s="22">
        <f>'1000 Stig'!G27/POWER($A$1/1000,1/2.5)</f>
        <v>2.3186576886305776E-2</v>
      </c>
      <c r="H27" s="22">
        <f>'1000 Stig'!H27/POWER($A$1/1000,1/2.5)</f>
        <v>5.7364464264277938E-4</v>
      </c>
      <c r="I27" s="22">
        <f>'1000 Stig'!I27/POWER($A$1/1000,1/2.5)</f>
        <v>1.2737641481223817E-3</v>
      </c>
      <c r="J27" s="22">
        <f>'1000 Stig'!J27/POWER($A$1/1000,1/2.5)</f>
        <v>2.8522528639351127E-3</v>
      </c>
      <c r="K27" s="22">
        <f>'1000 Stig'!K27/POWER($A$1/1000,1/2.5)</f>
        <v>5.8863209248321787E-4</v>
      </c>
      <c r="L27" s="22">
        <f>'1000 Stig'!L27/POWER($A$1/1000,1/2.5)</f>
        <v>1.282377058624153E-3</v>
      </c>
      <c r="M27" s="22">
        <f>'1000 Stig'!M27/POWER($A$1/1000,1/2.5)</f>
        <v>2.7680547811227622E-3</v>
      </c>
      <c r="N27" s="22">
        <f>'1000 Stig'!N27/POWER($A$1/1000,1/2.5)</f>
        <v>7.2760916947045746E-4</v>
      </c>
      <c r="O27" s="22">
        <f>'1000 Stig'!O27/POWER($A$1/1000,1/2.5)</f>
        <v>1.5948520061456503E-3</v>
      </c>
      <c r="P27" s="22">
        <f>'1000 Stig'!P27/POWER($A$1/1000,1/2.5)</f>
        <v>3.5362646802934148E-3</v>
      </c>
      <c r="Q27" s="22">
        <f>'1000 Stig'!Q27/POWER($A$1/1000,1/2.5)</f>
        <v>1.3906480989469264E-3</v>
      </c>
      <c r="R27" s="22"/>
      <c r="S27" s="22">
        <f>'1000 Stig'!S27/POWER($A$1/1000,1/2.5)</f>
        <v>3.0094107992015705E-3</v>
      </c>
      <c r="T27" s="22">
        <f>'1000 Stig'!T27/POWER($A$1/1000,1/2.5)</f>
        <v>6.4369713094500989E-3</v>
      </c>
      <c r="U27" s="10" t="s">
        <v>26</v>
      </c>
    </row>
    <row r="28" spans="1:21" ht="15.5" x14ac:dyDescent="0.35">
      <c r="A28" s="10" t="s">
        <v>27</v>
      </c>
      <c r="B28" s="23">
        <f>'1000 Stig'!B28/POWER($A$1/1000,1/2.6)</f>
        <v>5.3534736904369928E-4</v>
      </c>
      <c r="C28" s="23">
        <f>'1000 Stig'!C28/POWER($A$1/1000,1/2.6)</f>
        <v>1.1716585668764714E-3</v>
      </c>
      <c r="D28" s="23">
        <f>'1000 Stig'!D28/POWER($A$1/1000,1/2.6)</f>
        <v>2.5562173194695345E-3</v>
      </c>
      <c r="E28" s="23">
        <f>'1000 Stig'!E28/POWER($A$1/1000,1/2.6)</f>
        <v>5.4145301406336634E-3</v>
      </c>
      <c r="F28" s="23">
        <f>'1000 Stig'!F28/POWER($A$1/1000,1/2.6)</f>
        <v>1.1330558573319273E-2</v>
      </c>
      <c r="G28" s="23">
        <f>'1000 Stig'!G28/POWER($A$1/1000,1/2.6)</f>
        <v>2.1828592251023082E-2</v>
      </c>
      <c r="H28" s="23">
        <f>'1000 Stig'!H28/POWER($A$1/1000,1/2.6)</f>
        <v>5.6661121402392213E-4</v>
      </c>
      <c r="I28" s="23">
        <f>'1000 Stig'!I28/POWER($A$1/1000,1/2.6)</f>
        <v>1.258146588840725E-3</v>
      </c>
      <c r="J28" s="23">
        <f>'1000 Stig'!J28/POWER($A$1/1000,1/2.6)</f>
        <v>2.8172815325042157E-3</v>
      </c>
      <c r="K28" s="23">
        <f>'1000 Stig'!K28/POWER($A$1/1000,1/2.6)</f>
        <v>6.1386876176403743E-4</v>
      </c>
      <c r="L28" s="23">
        <f>'1000 Stig'!L28/POWER($A$1/1000,1/2.6)</f>
        <v>1.3373569452716529E-3</v>
      </c>
      <c r="M28" s="23">
        <f>'1000 Stig'!M28/POWER($A$1/1000,1/2.6)</f>
        <v>2.8867307485979446E-3</v>
      </c>
      <c r="N28" s="23">
        <f>'1000 Stig'!N28/POWER($A$1/1000,1/2.6)</f>
        <v>6.6198514647950563E-4</v>
      </c>
      <c r="O28" s="23">
        <f>'1000 Stig'!O28/POWER($A$1/1000,1/2.6)</f>
        <v>1.4510102170232865E-3</v>
      </c>
      <c r="P28" s="23">
        <f>'1000 Stig'!P28/POWER($A$1/1000,1/2.6)</f>
        <v>3.2173243419651352E-3</v>
      </c>
      <c r="Q28" s="23">
        <f>'1000 Stig'!Q28/POWER($A$1/1000,1/2.6)</f>
        <v>1.3437424720836521E-3</v>
      </c>
      <c r="R28" s="23"/>
      <c r="S28" s="23">
        <f>'1000 Stig'!S28/POWER($A$1/1000,1/2.6)</f>
        <v>2.9079053931016742E-3</v>
      </c>
      <c r="T28" s="23">
        <f>'1000 Stig'!T28/POWER($A$1/1000,1/2.6)</f>
        <v>6.2198565881922139E-3</v>
      </c>
      <c r="U28" s="10" t="s">
        <v>27</v>
      </c>
    </row>
    <row r="29" spans="1:21" ht="15.5" x14ac:dyDescent="0.35">
      <c r="A29" s="10" t="s">
        <v>28</v>
      </c>
      <c r="B29" s="22">
        <f>'1000 Stig'!B29/POWER($A$1/1000,1/2.7)</f>
        <v>4.8936545410324835E-4</v>
      </c>
      <c r="C29" s="22">
        <f>'1000 Stig'!C29/POWER($A$1/1000,1/2.7)</f>
        <v>1.1034675773351416E-3</v>
      </c>
      <c r="D29" s="22">
        <f>'1000 Stig'!D29/POWER($A$1/1000,1/2.7)</f>
        <v>2.352557794602209E-3</v>
      </c>
      <c r="E29" s="22">
        <f>'1000 Stig'!E29/POWER($A$1/1000,1/2.7)</f>
        <v>4.9001625411609351E-3</v>
      </c>
      <c r="F29" s="22">
        <f>'1000 Stig'!F29/POWER($A$1/1000,1/2.7)</f>
        <v>1.0427827746034811E-2</v>
      </c>
      <c r="G29" s="22">
        <f>'1000 Stig'!G29/POWER($A$1/1000,1/2.7)</f>
        <v>2.0089459708376625E-2</v>
      </c>
      <c r="H29" s="22">
        <f>'1000 Stig'!H29/POWER($A$1/1000,1/2.7)</f>
        <v>5.2389401034030794E-4</v>
      </c>
      <c r="I29" s="22">
        <f>'1000 Stig'!I29/POWER($A$1/1000,1/2.7)</f>
        <v>1.1632940642715864E-3</v>
      </c>
      <c r="J29" s="22">
        <f>'1000 Stig'!J29/POWER($A$1/1000,1/2.7)</f>
        <v>2.6048847671747777E-3</v>
      </c>
      <c r="K29" s="22">
        <f>'1000 Stig'!K29/POWER($A$1/1000,1/2.7)</f>
        <v>5.6542548292688028E-4</v>
      </c>
      <c r="L29" s="22">
        <f>'1000 Stig'!L29/POWER($A$1/1000,1/2.7)</f>
        <v>1.2318198020907034E-3</v>
      </c>
      <c r="M29" s="22">
        <f>'1000 Stig'!M29/POWER($A$1/1000,1/2.7)</f>
        <v>2.6589252121502708E-3</v>
      </c>
      <c r="N29" s="22">
        <f>'1000 Stig'!N29/POWER($A$1/1000,1/2.7)</f>
        <v>5.8812990524388209E-4</v>
      </c>
      <c r="O29" s="22">
        <f>'1000 Stig'!O29/POWER($A$1/1000,1/2.7)</f>
        <v>1.2891263587773416E-3</v>
      </c>
      <c r="P29" s="22">
        <f>'1000 Stig'!P29/POWER($A$1/1000,1/2.7)</f>
        <v>2.8583793313818272E-3</v>
      </c>
      <c r="Q29" s="22">
        <f>'1000 Stig'!Q29/POWER($A$1/1000,1/2.7)</f>
        <v>1.2447904223919126E-3</v>
      </c>
      <c r="R29" s="22"/>
      <c r="S29" s="22">
        <f>'1000 Stig'!S29/POWER($A$1/1000,1/2.7)</f>
        <v>2.6937697198346901E-3</v>
      </c>
      <c r="T29" s="22">
        <f>'1000 Stig'!T29/POWER($A$1/1000,1/2.7)</f>
        <v>5.7618316533727277E-3</v>
      </c>
      <c r="U29" s="10" t="s">
        <v>28</v>
      </c>
    </row>
    <row r="30" spans="1:21" ht="15.5" x14ac:dyDescent="0.35">
      <c r="A30" s="10" t="s">
        <v>29</v>
      </c>
      <c r="B30" s="23">
        <f>'1000 Stig'!B30/POWER($A$1/1000,1/2.8)</f>
        <v>4.7220391676604733E-4</v>
      </c>
      <c r="C30" s="23">
        <f>'1000 Stig'!C30/POWER($A$1/1000,1/2.8)</f>
        <v>1.0207361983748354E-3</v>
      </c>
      <c r="D30" s="23">
        <f>'1000 Stig'!D30/POWER($A$1/1000,1/2.8)</f>
        <v>2.2365106823688833E-3</v>
      </c>
      <c r="E30" s="23">
        <f>'1000 Stig'!E30/POWER($A$1/1000,1/2.8)</f>
        <v>4.717769049347593E-3</v>
      </c>
      <c r="F30" s="23">
        <f>'1000 Stig'!F30/POWER($A$1/1000,1/2.8)</f>
        <v>9.9134432324766639E-3</v>
      </c>
      <c r="G30" s="23">
        <f>'1000 Stig'!G30/POWER($A$1/1000,1/2.8)</f>
        <v>1.9098485632911229E-2</v>
      </c>
      <c r="H30" s="23">
        <f>'1000 Stig'!H30/POWER($A$1/1000,1/2.8)</f>
        <v>4.7836227074677398E-4</v>
      </c>
      <c r="I30" s="23">
        <f>'1000 Stig'!I30/POWER($A$1/1000,1/2.8)</f>
        <v>1.0621919303290513E-3</v>
      </c>
      <c r="J30" s="23">
        <f>'1000 Stig'!J30/POWER($A$1/1000,1/2.8)</f>
        <v>2.3784936793798954E-3</v>
      </c>
      <c r="K30" s="23">
        <f>'1000 Stig'!K30/POWER($A$1/1000,1/2.8)</f>
        <v>5.1083915390567609E-4</v>
      </c>
      <c r="L30" s="23">
        <f>'1000 Stig'!L30/POWER($A$1/1000,1/2.8)</f>
        <v>1.1128995852945087E-3</v>
      </c>
      <c r="M30" s="23">
        <f>'1000 Stig'!M30/POWER($A$1/1000,1/2.8)</f>
        <v>2.4022318531564404E-3</v>
      </c>
      <c r="N30" s="23">
        <f>'1000 Stig'!N30/POWER($A$1/1000,1/2.8)</f>
        <v>5.4580077220628886E-4</v>
      </c>
      <c r="O30" s="23">
        <f>'1000 Stig'!O30/POWER($A$1/1000,1/2.8)</f>
        <v>1.1963448139920506E-3</v>
      </c>
      <c r="P30" s="23">
        <f>'1000 Stig'!P30/POWER($A$1/1000,1/2.8)</f>
        <v>2.6526548512777327E-3</v>
      </c>
      <c r="Q30" s="23">
        <f>'1000 Stig'!Q30/POWER($A$1/1000,1/2.8)</f>
        <v>1.1526075860881764E-3</v>
      </c>
      <c r="R30" s="23"/>
      <c r="S30" s="23">
        <f>'1000 Stig'!S30/POWER($A$1/1000,1/2.8)</f>
        <v>2.4942828595113857E-3</v>
      </c>
      <c r="T30" s="23">
        <f>'1000 Stig'!T30/POWER($A$1/1000,1/2.8)</f>
        <v>5.3351397584496182E-3</v>
      </c>
      <c r="U30" s="10" t="s">
        <v>29</v>
      </c>
    </row>
    <row r="31" spans="1:21" ht="15.5" x14ac:dyDescent="0.35">
      <c r="A31" s="10" t="s">
        <v>30</v>
      </c>
      <c r="B31" s="22">
        <f>'1000 Stig'!B31/POWER($A$1/1000,1/2.9)</f>
        <v>4.2072712714696795E-4</v>
      </c>
      <c r="C31" s="22">
        <f>'1000 Stig'!C31/POWER($A$1/1000,1/2.9)</f>
        <v>9.2963164802515458E-4</v>
      </c>
      <c r="D31" s="22">
        <f>'1000 Stig'!D31/POWER($A$1/1000,1/2.9)</f>
        <v>2.0356674569990056E-3</v>
      </c>
      <c r="E31" s="22">
        <f>'1000 Stig'!E31/POWER($A$1/1000,1/2.9)</f>
        <v>4.386956815355364E-3</v>
      </c>
      <c r="F31" s="22">
        <f>'1000 Stig'!F31/POWER($A$1/1000,1/2.9)</f>
        <v>9.0231957907685335E-3</v>
      </c>
      <c r="G31" s="22">
        <f>'1000 Stig'!G31/POWER($A$1/1000,1/2.9)</f>
        <v>1.7383402631326216E-2</v>
      </c>
      <c r="H31" s="22">
        <f>'1000 Stig'!H31/POWER($A$1/1000,1/2.9)</f>
        <v>4.515057554956072E-4</v>
      </c>
      <c r="I31" s="22">
        <f>'1000 Stig'!I31/POWER($A$1/1000,1/2.9)</f>
        <v>1.0025576833972958E-3</v>
      </c>
      <c r="J31" s="22">
        <f>'1000 Stig'!J31/POWER($A$1/1000,1/2.9)</f>
        <v>2.2449587923676958E-3</v>
      </c>
      <c r="K31" s="22">
        <f>'1000 Stig'!K31/POWER($A$1/1000,1/2.9)</f>
        <v>4.9213578599497266E-4</v>
      </c>
      <c r="L31" s="22">
        <f>'1000 Stig'!L31/POWER($A$1/1000,1/2.9)</f>
        <v>1.0721529623461902E-3</v>
      </c>
      <c r="M31" s="22">
        <f>'1000 Stig'!M31/POWER($A$1/1000,1/2.9)</f>
        <v>2.3142788726284599E-3</v>
      </c>
      <c r="N31" s="22">
        <f>'1000 Stig'!N31/POWER($A$1/1000,1/2.9)</f>
        <v>5.2113245776712845E-4</v>
      </c>
      <c r="O31" s="22">
        <f>'1000 Stig'!O31/POWER($A$1/1000,1/2.9)</f>
        <v>1.1422741502040183E-3</v>
      </c>
      <c r="P31" s="22">
        <f>'1000 Stig'!P31/POWER($A$1/1000,1/2.9)</f>
        <v>2.5327639912751543E-3</v>
      </c>
      <c r="Q31" s="22">
        <f>'1000 Stig'!Q31/POWER($A$1/1000,1/2.9)</f>
        <v>1.0927907095247278E-3</v>
      </c>
      <c r="R31" s="22"/>
      <c r="S31" s="22">
        <f>'1000 Stig'!S31/POWER($A$1/1000,1/2.9)</f>
        <v>2.3648370605052491E-3</v>
      </c>
      <c r="T31" s="22">
        <f>'1000 Stig'!T31/POWER($A$1/1000,1/2.9)</f>
        <v>5.0582620073122819E-3</v>
      </c>
      <c r="U31" s="10" t="s">
        <v>30</v>
      </c>
    </row>
    <row r="32" spans="1:21" ht="16" thickBot="1" x14ac:dyDescent="0.4">
      <c r="A32" s="11" t="s">
        <v>31</v>
      </c>
      <c r="B32" s="24">
        <f>'1000 Stig'!B32/POWER($A$1/1000,1/3)</f>
        <v>3.9834708858285911E-4</v>
      </c>
      <c r="C32" s="24">
        <f>'1000 Stig'!C32/POWER($A$1/1000,1/3)</f>
        <v>8.7553370511440909E-4</v>
      </c>
      <c r="D32" s="24">
        <f>'1000 Stig'!D32/POWER($A$1/1000,1/3)</f>
        <v>1.9223582484605296E-3</v>
      </c>
      <c r="E32" s="24">
        <f>'1000 Stig'!E32/POWER($A$1/1000,1/3)</f>
        <v>4.1428788787423914E-3</v>
      </c>
      <c r="F32" s="24">
        <f>'1000 Stig'!F32/POWER($A$1/1000,1/3)</f>
        <v>8.5209471695487718E-3</v>
      </c>
      <c r="G32" s="24">
        <f>'1000 Stig'!G32/POWER($A$1/1000,1/3)</f>
        <v>1.641580864288324E-2</v>
      </c>
      <c r="H32" s="24">
        <f>'1000 Stig'!H32/POWER($A$1/1000,1/3)</f>
        <v>4.2163004879840199E-4</v>
      </c>
      <c r="I32" s="24">
        <f>'1000 Stig'!I32/POWER($A$1/1000,1/3)</f>
        <v>9.3621939439070398E-4</v>
      </c>
      <c r="J32" s="24">
        <f>'1000 Stig'!J32/POWER($A$1/1000,1/3)</f>
        <v>2.0964120028489921E-3</v>
      </c>
      <c r="K32" s="24">
        <f>'1000 Stig'!K32/POWER($A$1/1000,1/3)</f>
        <v>4.5386580707074229E-4</v>
      </c>
      <c r="L32" s="24">
        <f>'1000 Stig'!L32/POWER($A$1/1000,1/3)</f>
        <v>9.887790796898313E-4</v>
      </c>
      <c r="M32" s="24">
        <f>'1000 Stig'!M32/POWER($A$1/1000,1/3)</f>
        <v>2.1343134927461127E-3</v>
      </c>
      <c r="N32" s="24"/>
      <c r="O32" s="24"/>
      <c r="P32" s="24"/>
      <c r="Q32" s="24">
        <f>'1000 Stig'!Q32/POWER($A$1/1000,1/3)</f>
        <v>1.0037101217276088E-3</v>
      </c>
      <c r="R32" s="24"/>
      <c r="S32" s="24">
        <f>'1000 Stig'!S32/POWER($A$1/1000,1/3)</f>
        <v>2.172063573726762E-3</v>
      </c>
      <c r="T32" s="24">
        <f>'1000 Stig'!T32/POWER($A$1/1000,1/3)</f>
        <v>4.6459296650660847E-3</v>
      </c>
      <c r="U32" s="11" t="s">
        <v>31</v>
      </c>
    </row>
    <row r="33" spans="1:21" ht="15.5" x14ac:dyDescent="0.35">
      <c r="A33" s="12" t="s">
        <v>32</v>
      </c>
      <c r="B33" s="25">
        <f>'1000 Stig'!B33/POWER($A$1/1000,1/3)</f>
        <v>4.4762179355079082E-4</v>
      </c>
      <c r="C33" s="25">
        <f>'1000 Stig'!C33/POWER($A$1/1000,1/3)</f>
        <v>9.9292852852923591E-4</v>
      </c>
      <c r="D33" s="25">
        <f>'1000 Stig'!D33/POWER($A$1/1000,1/3)</f>
        <v>2.1646290616579322E-3</v>
      </c>
      <c r="E33" s="25">
        <f>'1000 Stig'!E33/POWER($A$1/1000,1/3)</f>
        <v>4.6416772079791741E-3</v>
      </c>
      <c r="F33" s="25">
        <f>'1000 Stig'!F33/POWER($A$1/1000,1/3)</f>
        <v>9.5948244250665133E-3</v>
      </c>
      <c r="G33" s="25">
        <f>'1000 Stig'!G33/POWER($A$1/1000,1/3)</f>
        <v>1.8484658875345998E-2</v>
      </c>
      <c r="H33" s="25">
        <f>'1000 Stig'!H33/POWER($A$1/1000,1/3)</f>
        <v>4.7629012160661587E-4</v>
      </c>
      <c r="I33" s="25">
        <f>'1000 Stig'!I33/POWER($A$1/1000,1/3)</f>
        <v>1.057590772943294E-3</v>
      </c>
      <c r="J33" s="25">
        <f>'1000 Stig'!J33/POWER($A$1/1000,1/3)</f>
        <v>2.3681906226089167E-3</v>
      </c>
      <c r="K33" s="25">
        <f>'1000 Stig'!K33/POWER($A$1/1000,1/3)</f>
        <v>5.4465484069356608E-4</v>
      </c>
      <c r="L33" s="25">
        <f>'1000 Stig'!L33/POWER($A$1/1000,1/3)</f>
        <v>1.1865694743681257E-3</v>
      </c>
      <c r="M33" s="25">
        <f>'1000 Stig'!M33/POWER($A$1/1000,1/3)</f>
        <v>2.5612508306900807E-3</v>
      </c>
      <c r="N33" s="25">
        <f>'1000 Stig'!N33/POWER($A$1/1000,1/3)</f>
        <v>5.5790545159898404E-4</v>
      </c>
      <c r="O33" s="25">
        <f>'1000 Stig'!O33/POWER($A$1/1000,1/3)</f>
        <v>1.2228771517129177E-3</v>
      </c>
      <c r="P33" s="25">
        <f>'1000 Stig'!P33/POWER($A$1/1000,1/3)</f>
        <v>2.711484992511132E-3</v>
      </c>
      <c r="Q33" s="25">
        <f>'1000 Stig'!Q33/POWER($A$1/1000,1/3)</f>
        <v>1.1106883795476571E-3</v>
      </c>
      <c r="R33" s="25"/>
      <c r="S33" s="25">
        <f>'1000 Stig'!S33/POWER($A$1/1000,1/3)</f>
        <v>2.4035682402252199E-3</v>
      </c>
      <c r="T33" s="25">
        <f>'1000 Stig'!T33/POWER($A$1/1000,1/3)</f>
        <v>5.1411059622501563E-3</v>
      </c>
      <c r="U33" s="12" t="s">
        <v>32</v>
      </c>
    </row>
    <row r="34" spans="1:21" ht="15.5" x14ac:dyDescent="0.35">
      <c r="A34" s="10" t="s">
        <v>33</v>
      </c>
      <c r="B34" s="23">
        <f>'1000 Stig'!B34/POWER($A$1/1000,1/3)</f>
        <v>4.0681887996331059E-4</v>
      </c>
      <c r="C34" s="23">
        <f>'1000 Stig'!C34/POWER($A$1/1000,1/3)</f>
        <v>8.9420622489173049E-4</v>
      </c>
      <c r="D34" s="23">
        <f>'1000 Stig'!D34/POWER($A$1/1000,1/3)</f>
        <v>1.9644116560286686E-3</v>
      </c>
      <c r="E34" s="23">
        <f>'1000 Stig'!E34/POWER($A$1/1000,1/3)</f>
        <v>4.2383144425708731E-3</v>
      </c>
      <c r="F34" s="23">
        <f>'1000 Stig'!F34/POWER($A$1/1000,1/3)</f>
        <v>8.7073509600360949E-3</v>
      </c>
      <c r="G34" s="23">
        <f>'1000 Stig'!G34/POWER($A$1/1000,1/3)</f>
        <v>1.6774920006216578E-2</v>
      </c>
      <c r="H34" s="23">
        <f>'1000 Stig'!H34/POWER($A$1/1000,1/3)</f>
        <v>4.4187452020885156E-4</v>
      </c>
      <c r="I34" s="23">
        <f>'1000 Stig'!I34/POWER($A$1/1000,1/3)</f>
        <v>9.8117175681758915E-4</v>
      </c>
      <c r="J34" s="23">
        <f>'1000 Stig'!J34/POWER($A$1/1000,1/3)</f>
        <v>2.1970707509082229E-3</v>
      </c>
      <c r="K34" s="23">
        <f>'1000 Stig'!K34/POWER($A$1/1000,1/3)</f>
        <v>4.7140459765696962E-4</v>
      </c>
      <c r="L34" s="23">
        <f>'1000 Stig'!L34/POWER($A$1/1000,1/3)</f>
        <v>1.0269885877526837E-3</v>
      </c>
      <c r="M34" s="23">
        <f>'1000 Stig'!M34/POWER($A$1/1000,1/3)</f>
        <v>2.2167900239398342E-3</v>
      </c>
      <c r="N34" s="23">
        <f>'1000 Stig'!N34/POWER($A$1/1000,1/3)</f>
        <v>5.0608247949371994E-4</v>
      </c>
      <c r="O34" s="23">
        <f>'1000 Stig'!O34/POWER($A$1/1000,1/3)</f>
        <v>1.1092859897342117E-3</v>
      </c>
      <c r="P34" s="23">
        <f>'1000 Stig'!P34/POWER($A$1/1000,1/3)</f>
        <v>2.4596193569845072E-3</v>
      </c>
      <c r="Q34" s="23">
        <f>'1000 Stig'!Q34/POWER($A$1/1000,1/3)</f>
        <v>1.0599555985799714E-3</v>
      </c>
      <c r="R34" s="23"/>
      <c r="S34" s="23">
        <f>'1000 Stig'!S34/POWER($A$1/1000,1/3)</f>
        <v>2.2937807396826351E-3</v>
      </c>
      <c r="T34" s="23">
        <f>'1000 Stig'!T34/POWER($A$1/1000,1/3)</f>
        <v>4.7764062037840335E-3</v>
      </c>
      <c r="U34" s="10" t="s">
        <v>33</v>
      </c>
    </row>
    <row r="35" spans="1:21" ht="15.5" x14ac:dyDescent="0.35">
      <c r="A35" s="10" t="s">
        <v>34</v>
      </c>
      <c r="B35" s="22">
        <f>'1000 Stig'!B35/POWER($A$1/1000,1/3)</f>
        <v>4.012862815107709E-4</v>
      </c>
      <c r="C35" s="22">
        <f>'1000 Stig'!C35/POWER($A$1/1000,1/3)</f>
        <v>8.7570659881605075E-4</v>
      </c>
      <c r="D35" s="22">
        <f>'1000 Stig'!D35/POWER($A$1/1000,1/3)</f>
        <v>1.9226683688539517E-3</v>
      </c>
      <c r="E35" s="22">
        <f>'1000 Stig'!E35/POWER($A$1/1000,1/3)</f>
        <v>4.1131411620599894E-3</v>
      </c>
      <c r="F35" s="22">
        <f>'1000 Stig'!F35/POWER($A$1/1000,1/3)</f>
        <v>8.5223217933945942E-3</v>
      </c>
      <c r="G35" s="22">
        <f>'1000 Stig'!G35/POWER($A$1/1000,1/3)</f>
        <v>1.6418456888619301E-2</v>
      </c>
      <c r="H35" s="22">
        <f>'1000 Stig'!H35/POWER($A$1/1000,1/3)</f>
        <v>4.1828192468051998E-4</v>
      </c>
      <c r="I35" s="22">
        <f>'1000 Stig'!I35/POWER($A$1/1000,1/3)</f>
        <v>9.2878496522010381E-4</v>
      </c>
      <c r="J35" s="22">
        <f>'1000 Stig'!J35/POWER($A$1/1000,1/3)</f>
        <v>2.0797645945161191E-3</v>
      </c>
      <c r="K35" s="22">
        <f>'1000 Stig'!K35/POWER($A$1/1000,1/3)</f>
        <v>4.4727884047048488E-4</v>
      </c>
      <c r="L35" s="22">
        <f>'1000 Stig'!L35/POWER($A$1/1000,1/3)</f>
        <v>9.7442890245355628E-4</v>
      </c>
      <c r="M35" s="22">
        <f>'1000 Stig'!M35/POWER($A$1/1000,1/3)</f>
        <v>2.1033381439267513E-3</v>
      </c>
      <c r="N35" s="22">
        <f>'1000 Stig'!N35/POWER($A$1/1000,1/3)</f>
        <v>4.9669597465273625E-4</v>
      </c>
      <c r="O35" s="22">
        <f>'1000 Stig'!O35/POWER($A$1/1000,1/3)</f>
        <v>1.0887116392388299E-3</v>
      </c>
      <c r="P35" s="22">
        <f>'1000 Stig'!P35/POWER($A$1/1000,1/3)</f>
        <v>2.4139998583122581E-3</v>
      </c>
      <c r="Q35" s="22">
        <f>'1000 Stig'!Q35/POWER($A$1/1000,1/3)</f>
        <v>9.8030113775354278E-4</v>
      </c>
      <c r="R35" s="22"/>
      <c r="S35" s="22">
        <f>'1000 Stig'!S35/POWER($A$1/1000,1/3)</f>
        <v>2.1214057191456951E-3</v>
      </c>
      <c r="T35" s="22">
        <f>'1000 Stig'!T35/POWER($A$1/1000,1/3)</f>
        <v>4.5375751803200552E-3</v>
      </c>
      <c r="U35" s="10" t="s">
        <v>34</v>
      </c>
    </row>
    <row r="36" spans="1:21" ht="15.5" x14ac:dyDescent="0.35">
      <c r="A36" s="10" t="s">
        <v>35</v>
      </c>
      <c r="B36" s="23">
        <f>'1000 Stig'!B36/POWER($A$1/1000,1/3)</f>
        <v>3.9838166732318738E-4</v>
      </c>
      <c r="C36" s="23">
        <f>'1000 Stig'!C36/POWER($A$1/1000,1/3)</f>
        <v>8.9373907289003922E-4</v>
      </c>
      <c r="D36" s="23">
        <f>'1000 Stig'!D36/POWER($A$1/1000,1/3)</f>
        <v>1.9433252064545729E-3</v>
      </c>
      <c r="E36" s="23">
        <f>'1000 Stig'!E36/POWER($A$1/1000,1/3)</f>
        <v>4.1928193939652723E-3</v>
      </c>
      <c r="F36" s="23">
        <f>'1000 Stig'!F36/POWER($A$1/1000,1/3)</f>
        <v>8.6138842386494253E-3</v>
      </c>
      <c r="G36" s="23">
        <f>'1000 Stig'!G36/POWER($A$1/1000,1/3)</f>
        <v>1.6594854130647665E-2</v>
      </c>
      <c r="H36" s="23">
        <f>'1000 Stig'!H36/POWER($A$1/1000,1/3)</f>
        <v>4.2713276916602459E-4</v>
      </c>
      <c r="I36" s="23">
        <f>'1000 Stig'!I36/POWER($A$1/1000,1/3)</f>
        <v>9.4157909914160183E-4</v>
      </c>
      <c r="J36" s="23">
        <f>'1000 Stig'!J36/POWER($A$1/1000,1/3)</f>
        <v>2.1237724081613783E-3</v>
      </c>
      <c r="K36" s="23">
        <f>'1000 Stig'!K36/POWER($A$1/1000,1/3)</f>
        <v>4.5465941750450807E-4</v>
      </c>
      <c r="L36" s="23">
        <f>'1000 Stig'!L36/POWER($A$1/1000,1/3)</f>
        <v>9.9050801670624963E-4</v>
      </c>
      <c r="M36" s="23">
        <f>'1000 Stig'!M36/POWER($A$1/1000,1/3)</f>
        <v>2.1380454624833844E-3</v>
      </c>
      <c r="N36" s="23">
        <f>'1000 Stig'!N36/POWER($A$1/1000,1/3)</f>
        <v>5.0300623000801932E-4</v>
      </c>
      <c r="O36" s="23">
        <f>'1000 Stig'!O36/POWER($A$1/1000,1/3)</f>
        <v>1.1025431353701787E-3</v>
      </c>
      <c r="P36" s="23">
        <f>'1000 Stig'!P36/POWER($A$1/1000,1/3)</f>
        <v>2.4446684288482235E-3</v>
      </c>
      <c r="Q36" s="23">
        <f>'1000 Stig'!Q36/POWER($A$1/1000,1/3)</f>
        <v>1.0228048219658398E-3</v>
      </c>
      <c r="R36" s="23"/>
      <c r="S36" s="23">
        <f>'1000 Stig'!S36/POWER($A$1/1000,1/3)</f>
        <v>2.2133851684191679E-3</v>
      </c>
      <c r="T36" s="23">
        <f>'1000 Stig'!T36/POWER($A$1/1000,1/3)</f>
        <v>4.6767873566880757E-3</v>
      </c>
      <c r="U36" s="10" t="s">
        <v>35</v>
      </c>
    </row>
    <row r="37" spans="1:21" ht="15.5" x14ac:dyDescent="0.35">
      <c r="A37" s="10" t="s">
        <v>36</v>
      </c>
      <c r="B37" s="25">
        <f>'1000 Stig'!B37/POWER($A$1/1000,1/3)</f>
        <v>4.4293637423629625E-4</v>
      </c>
      <c r="C37" s="25">
        <f>'1000 Stig'!C37/POWER($A$1/1000,1/3)</f>
        <v>1.0054979006385997E-3</v>
      </c>
      <c r="D37" s="25">
        <f>'1000 Stig'!D37/POWER($A$1/1000,1/3)</f>
        <v>2.2558305721722457E-3</v>
      </c>
      <c r="E37" s="25">
        <f>'1000 Stig'!E37/POWER($A$1/1000,1/3)</f>
        <v>4.8320331734868684E-3</v>
      </c>
      <c r="F37" s="25">
        <f>'1000 Stig'!F37/POWER($A$1/1000,1/3)</f>
        <v>9.9834096585913468E-3</v>
      </c>
      <c r="G37" s="25">
        <f>'1000 Stig'!G37/POWER($A$1/1000,1/3)</f>
        <v>1.9864388443644968E-2</v>
      </c>
      <c r="H37" s="25">
        <f>'1000 Stig'!H37/POWER($A$1/1000,1/3)</f>
        <v>4.80264124420775E-4</v>
      </c>
      <c r="I37" s="25">
        <f>'1000 Stig'!I37/POWER($A$1/1000,1/3)</f>
        <v>1.1001399129173571E-3</v>
      </c>
      <c r="J37" s="25">
        <f>'1000 Stig'!J37/POWER($A$1/1000,1/3)</f>
        <v>2.5622414349070425E-3</v>
      </c>
      <c r="K37" s="25">
        <f>'1000 Stig'!K37/POWER($A$1/1000,1/3)</f>
        <v>5.3508007252632865E-4</v>
      </c>
      <c r="L37" s="25">
        <f>'1000 Stig'!L37/POWER($A$1/1000,1/3)</f>
        <v>1.1589237714755914E-3</v>
      </c>
      <c r="M37" s="25">
        <f>'1000 Stig'!M37/POWER($A$1/1000,1/3)</f>
        <v>2.5769373995466012E-3</v>
      </c>
      <c r="N37" s="25">
        <f>'1000 Stig'!N37/POWER($A$1/1000,1/3)</f>
        <v>5.9312913285258523E-4</v>
      </c>
      <c r="O37" s="25">
        <f>'1000 Stig'!O37/POWER($A$1/1000,1/3)</f>
        <v>1.3314543963440094E-3</v>
      </c>
      <c r="P37" s="25">
        <f>'1000 Stig'!P37/POWER($A$1/1000,1/3)</f>
        <v>2.7938498376264857E-3</v>
      </c>
      <c r="Q37" s="25">
        <f>'1000 Stig'!Q37/POWER($A$1/1000,1/3)</f>
        <v>1.2916319161470034E-3</v>
      </c>
      <c r="R37" s="25"/>
      <c r="S37" s="25">
        <f>'1000 Stig'!S37/POWER($A$1/1000,1/3)</f>
        <v>2.5726755698011294E-3</v>
      </c>
      <c r="T37" s="25">
        <f>'1000 Stig'!T37/POWER($A$1/1000,1/3)</f>
        <v>5.572856750967017E-3</v>
      </c>
      <c r="U37" s="10" t="s">
        <v>36</v>
      </c>
    </row>
    <row r="38" spans="1:21" ht="15.5" x14ac:dyDescent="0.35">
      <c r="A38" s="10" t="s">
        <v>39</v>
      </c>
      <c r="B38" s="23">
        <f>'1000 Stig'!B38/POWER($A$1/1000,1/3)</f>
        <v>4.0007602559927777E-4</v>
      </c>
      <c r="C38" s="23">
        <f>'1000 Stig'!C38/POWER($A$1/1000,1/3)</f>
        <v>8.8556153980963719E-4</v>
      </c>
      <c r="D38" s="23">
        <f>'1000 Stig'!D38/POWER($A$1/1000,1/3)</f>
        <v>1.9536988285530849E-3</v>
      </c>
      <c r="E38" s="23">
        <f>'1000 Stig'!E38/POWER($A$1/1000,1/3)</f>
        <v>4.0356847837244346E-3</v>
      </c>
      <c r="F38" s="23">
        <f>'1000 Stig'!F38/POWER($A$1/1000,1/3)</f>
        <v>8.5102518873267936E-3</v>
      </c>
      <c r="G38" s="23">
        <f>'1000 Stig'!G38/POWER($A$1/1000,1/3)</f>
        <v>1.6211205040747915E-2</v>
      </c>
      <c r="H38" s="23">
        <f>'1000 Stig'!H38/POWER($A$1/1000,1/3)</f>
        <v>4.2791191156361816E-4</v>
      </c>
      <c r="I38" s="23">
        <f>'1000 Stig'!I38/POWER($A$1/1000,1/3)</f>
        <v>9.3189705184965738E-4</v>
      </c>
      <c r="J38" s="23">
        <f>'1000 Stig'!J38/POWER($A$1/1000,1/3)</f>
        <v>2.1042892426831501E-3</v>
      </c>
      <c r="K38" s="23">
        <f>'1000 Stig'!K38/POWER($A$1/1000,1/3)</f>
        <v>4.4865915576064203E-4</v>
      </c>
      <c r="L38" s="23">
        <f>'1000 Stig'!L38/POWER($A$1/1000,1/3)</f>
        <v>9.6924209140430029E-4</v>
      </c>
      <c r="M38" s="23">
        <f>'1000 Stig'!M38/POWER($A$1/1000,1/3)</f>
        <v>2.1086115852241966E-3</v>
      </c>
      <c r="N38" s="23">
        <f>'1000 Stig'!N38/POWER($A$1/1000,1/3)</f>
        <v>4.8047159686274543E-4</v>
      </c>
      <c r="O38" s="23">
        <f>'1000 Stig'!O38/POWER($A$1/1000,1/3)</f>
        <v>1.0373622098511957E-3</v>
      </c>
      <c r="P38" s="23">
        <f>'1000 Stig'!P38/POWER($A$1/1000,1/3)</f>
        <v>2.2908415467547236E-3</v>
      </c>
      <c r="Q38" s="23">
        <f>'1000 Stig'!Q38/POWER($A$1/1000,1/3)</f>
        <v>9.8533446877868301E-4</v>
      </c>
      <c r="R38" s="23"/>
      <c r="S38" s="23">
        <f>'1000 Stig'!S38/POWER($A$1/1000,1/3)</f>
        <v>2.132298022349132E-3</v>
      </c>
      <c r="T38" s="23">
        <f>'1000 Stig'!T38/POWER($A$1/1000,1/3)</f>
        <v>4.4419849825828193E-3</v>
      </c>
      <c r="U38" s="10" t="s">
        <v>39</v>
      </c>
    </row>
    <row r="39" spans="1:21" ht="15.5" x14ac:dyDescent="0.35">
      <c r="A39" s="10" t="s">
        <v>40</v>
      </c>
      <c r="B39" s="25">
        <f>'1000 Stig'!B39/POWER($A$1/1000,1/3)</f>
        <v>3.615207301331416E-4</v>
      </c>
      <c r="C39" s="25">
        <f>'1000 Stig'!C39/POWER($A$1/1000,1/3)</f>
        <v>8.1104435440199302E-4</v>
      </c>
      <c r="D39" s="25">
        <f>'1000 Stig'!D39/POWER($A$1/1000,1/3)</f>
        <v>1.7635157567470324E-3</v>
      </c>
      <c r="E39" s="25">
        <f>'1000 Stig'!E39/POWER($A$1/1000,1/3)</f>
        <v>3.8048716920325433E-3</v>
      </c>
      <c r="F39" s="25">
        <f>'1000 Stig'!F39/POWER($A$1/1000,1/3)</f>
        <v>7.8168700386320421E-3</v>
      </c>
      <c r="G39" s="25">
        <f>'1000 Stig'!G39/POWER($A$1/1000,1/3)</f>
        <v>1.5059387200409806E-2</v>
      </c>
      <c r="H39" s="25">
        <f>'1000 Stig'!H39/POWER($A$1/1000,1/3)</f>
        <v>3.8503427355643545E-4</v>
      </c>
      <c r="I39" s="25">
        <f>'1000 Stig'!I39/POWER($A$1/1000,1/3)</f>
        <v>8.5495935461902704E-4</v>
      </c>
      <c r="J39" s="25">
        <f>'1000 Stig'!J39/POWER($A$1/1000,1/3)</f>
        <v>1.9144519582803812E-3</v>
      </c>
      <c r="K39" s="25">
        <f>'1000 Stig'!K39/POWER($A$1/1000,1/3)</f>
        <v>4.1148700990764094E-4</v>
      </c>
      <c r="L39" s="25">
        <f>'1000 Stig'!L39/POWER($A$1/1000,1/3)</f>
        <v>8.9645384301307478E-4</v>
      </c>
      <c r="M39" s="25">
        <f>'1000 Stig'!M39/POWER($A$1/1000,1/3)</f>
        <v>1.9350263087757637E-3</v>
      </c>
      <c r="N39" s="25">
        <f>'1000 Stig'!N39/POWER($A$1/1000,1/3)</f>
        <v>4.4865915576064203E-4</v>
      </c>
      <c r="O39" s="25">
        <f>'1000 Stig'!O39/POWER($A$1/1000,1/3)</f>
        <v>9.8341937493893333E-4</v>
      </c>
      <c r="P39" s="25">
        <f>'1000 Stig'!P39/POWER($A$1/1000,1/3)</f>
        <v>2.1805353651072131E-3</v>
      </c>
      <c r="Q39" s="25">
        <f>'1000 Stig'!Q39/POWER($A$1/1000,1/3)</f>
        <v>9.1079323312065073E-4</v>
      </c>
      <c r="R39" s="25"/>
      <c r="S39" s="25">
        <f>'1000 Stig'!S39/POWER($A$1/1000,1/3)</f>
        <v>1.9709881987172713E-3</v>
      </c>
      <c r="T39" s="25">
        <f>'1000 Stig'!T39/POWER($A$1/1000,1/3)</f>
        <v>4.2158400208352591E-3</v>
      </c>
      <c r="U39" s="10" t="s">
        <v>40</v>
      </c>
    </row>
    <row r="63" spans="4:4" x14ac:dyDescent="0.35">
      <c r="D63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3"/>
  <sheetViews>
    <sheetView workbookViewId="0">
      <selection activeCell="B26" sqref="B26"/>
    </sheetView>
  </sheetViews>
  <sheetFormatPr defaultRowHeight="14.5" x14ac:dyDescent="0.35"/>
  <cols>
    <col min="1" max="1" width="5.7265625" style="3" customWidth="1"/>
    <col min="2" max="9" width="9.7265625" style="34" customWidth="1"/>
    <col min="10" max="10" width="10.26953125" style="34" customWidth="1"/>
    <col min="11" max="20" width="9.7265625" style="34" customWidth="1"/>
    <col min="21" max="21" width="4.54296875" style="3" bestFit="1" customWidth="1"/>
  </cols>
  <sheetData>
    <row r="1" spans="1:21" ht="15.5" x14ac:dyDescent="0.35">
      <c r="A1" s="18">
        <v>250</v>
      </c>
      <c r="B1" s="55" t="s">
        <v>41</v>
      </c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"/>
    </row>
    <row r="2" spans="1:21" ht="15.5" x14ac:dyDescent="0.35">
      <c r="A2" s="4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4" t="s">
        <v>10</v>
      </c>
      <c r="J2" s="14" t="s">
        <v>11</v>
      </c>
      <c r="K2" s="15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6" t="s">
        <v>17</v>
      </c>
      <c r="Q2" s="56" t="s">
        <v>18</v>
      </c>
      <c r="R2" s="56" t="s">
        <v>19</v>
      </c>
      <c r="S2" s="56" t="s">
        <v>20</v>
      </c>
      <c r="T2" s="56" t="s">
        <v>21</v>
      </c>
      <c r="U2" s="4"/>
    </row>
    <row r="3" spans="1:21" ht="15.5" x14ac:dyDescent="0.35">
      <c r="A3" s="6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 t="s">
        <v>22</v>
      </c>
    </row>
    <row r="4" spans="1:21" ht="15.5" x14ac:dyDescent="0.35">
      <c r="A4" s="6" t="s">
        <v>23</v>
      </c>
      <c r="B4" s="23">
        <f>'1000 Stig'!B4/POWER($A$1/1000,1/2.2)</f>
        <v>1.1822945118154908E-3</v>
      </c>
      <c r="C4" s="23">
        <f>'1000 Stig'!C4/POWER($A$1/1000,1/2.2)</f>
        <v>2.5828664641309265E-3</v>
      </c>
      <c r="D4" s="23">
        <f>'1000 Stig'!D4/POWER($A$1/1000,1/2.2)</f>
        <v>5.6432460475248887E-3</v>
      </c>
      <c r="E4" s="23">
        <f>'1000 Stig'!E4/POWER($A$1/1000,1/2.2)</f>
        <v>1.1810957341102277E-2</v>
      </c>
      <c r="F4" s="23">
        <f>'1000 Stig'!F4/POWER($A$1/1000,1/2.2)</f>
        <v>2.4214810155599144E-2</v>
      </c>
      <c r="G4" s="23">
        <f>'1000 Stig'!G4/POWER($A$1/1000,1/2.2)</f>
        <v>4.5977120922514707E-2</v>
      </c>
      <c r="H4" s="23">
        <f>'1000 Stig'!H4/POWER($A$1/1000,1/2.2)</f>
        <v>1.2202558058154813E-3</v>
      </c>
      <c r="I4" s="23">
        <f>'1000 Stig'!I4/POWER($A$1/1000,1/2.2)</f>
        <v>2.7711744619992994E-3</v>
      </c>
      <c r="J4" s="23">
        <f>'1000 Stig'!J4/POWER($A$1/1000,1/2.2)</f>
        <v>6.0842963449195143E-3</v>
      </c>
      <c r="K4" s="23">
        <f>'1000 Stig'!K4/POWER($A$1/1000,1/2.2)</f>
        <v>1.3484091133669504E-3</v>
      </c>
      <c r="L4" s="23">
        <f>'1000 Stig'!L4/POWER($A$1/1000,1/2.2)</f>
        <v>2.8679064713984276E-3</v>
      </c>
      <c r="M4" s="23">
        <f>'1000 Stig'!M4/POWER($A$1/1000,1/2.2)</f>
        <v>6.0393080590361607E-3</v>
      </c>
      <c r="N4" s="23">
        <f>'1000 Stig'!N4/POWER($A$1/1000,1/2.2)</f>
        <v>1.4635077818417352E-3</v>
      </c>
      <c r="O4" s="23">
        <f>'1000 Stig'!O4/POWER($A$1/1000,1/2.2)</f>
        <v>3.203233926604454E-3</v>
      </c>
      <c r="P4" s="23">
        <f>'1000 Stig'!P4/POWER($A$1/1000,1/2.2)</f>
        <v>6.9404234227614034E-3</v>
      </c>
      <c r="Q4" s="23">
        <f>'1000 Stig'!Q4/POWER($A$1/1000,1/2.2)</f>
        <v>2.9311177325911895E-3</v>
      </c>
      <c r="R4" s="23"/>
      <c r="S4" s="23">
        <f>'1000 Stig'!S4/POWER($A$1/1000,1/2.2)</f>
        <v>6.2995768411563029E-3</v>
      </c>
      <c r="T4" s="23">
        <f>'1000 Stig'!T4/POWER($A$1/1000,1/2.2)</f>
        <v>1.3304434565575583E-2</v>
      </c>
      <c r="U4" s="6" t="s">
        <v>23</v>
      </c>
    </row>
    <row r="5" spans="1:21" ht="15.5" x14ac:dyDescent="0.35">
      <c r="A5" s="6" t="s">
        <v>24</v>
      </c>
      <c r="B5" s="22">
        <f>'1000 Stig'!B5/POWER($A$1/1000,1/2.3)</f>
        <v>8.7332926616911014E-4</v>
      </c>
      <c r="C5" s="22">
        <f>'1000 Stig'!C5/POWER($A$1/1000,1/2.3)</f>
        <v>1.9078942270217443E-3</v>
      </c>
      <c r="D5" s="22">
        <f>'1000 Stig'!D5/POWER($A$1/1000,1/2.3)</f>
        <v>4.1685145961886791E-3</v>
      </c>
      <c r="E5" s="22">
        <f>'1000 Stig'!E5/POWER($A$1/1000,1/2.3)</f>
        <v>8.7244376120974975E-3</v>
      </c>
      <c r="F5" s="22">
        <f>'1000 Stig'!F5/POWER($A$1/1000,1/2.3)</f>
        <v>1.7886831218678619E-2</v>
      </c>
      <c r="G5" s="22">
        <f>'1000 Stig'!G5/POWER($A$1/1000,1/2.3)</f>
        <v>3.3962066874665929E-2</v>
      </c>
      <c r="H5" s="22">
        <f>'1000 Stig'!H5/POWER($A$1/1000,1/2.3)</f>
        <v>9.2125657037677605E-4</v>
      </c>
      <c r="I5" s="22">
        <f>'1000 Stig'!I5/POWER($A$1/1000,1/2.3)</f>
        <v>2.0921536849980975E-3</v>
      </c>
      <c r="J5" s="22">
        <f>'1000 Stig'!J5/POWER($A$1/1000,1/2.3)</f>
        <v>4.5934614342036453E-3</v>
      </c>
      <c r="K5" s="22">
        <f>'1000 Stig'!K5/POWER($A$1/1000,1/2.3)</f>
        <v>1.0856937443504361E-3</v>
      </c>
      <c r="L5" s="22">
        <f>'1000 Stig'!L5/POWER($A$1/1000,1/2.3)</f>
        <v>3.2063377263194361E-3</v>
      </c>
      <c r="M5" s="22">
        <f>'1000 Stig'!M5/POWER($A$1/1000,1/2.3)</f>
        <v>6.7519849282638867E-3</v>
      </c>
      <c r="N5" s="22">
        <f>'1000 Stig'!N5/POWER($A$1/1000,1/2.3)</f>
        <v>1.0546074606691907E-3</v>
      </c>
      <c r="O5" s="22">
        <f>'1000 Stig'!O5/POWER($A$1/1000,1/2.3)</f>
        <v>2.3082585820039321E-3</v>
      </c>
      <c r="P5" s="22">
        <f>'1000 Stig'!P5/POWER($A$1/1000,1/2.3)</f>
        <v>5.0012869167230054E-3</v>
      </c>
      <c r="Q5" s="22">
        <f>'1000 Stig'!Q5/POWER($A$1/1000,1/2.3)</f>
        <v>2.2129060618506368E-3</v>
      </c>
      <c r="R5" s="22"/>
      <c r="S5" s="22">
        <f>'1000 Stig'!S5/POWER($A$1/1000,1/2.3)</f>
        <v>4.7559917583266066E-3</v>
      </c>
      <c r="T5" s="22">
        <f>'1000 Stig'!T5/POWER($A$1/1000,1/2.3)</f>
        <v>1.0044449450902907E-2</v>
      </c>
      <c r="U5" s="6" t="s">
        <v>24</v>
      </c>
    </row>
    <row r="6" spans="1:21" ht="15.5" x14ac:dyDescent="0.35">
      <c r="A6" s="6" t="s">
        <v>25</v>
      </c>
      <c r="B6" s="23">
        <f>'1000 Stig'!B6/POWER($A$1/1000,1/2.4)</f>
        <v>7.7190599583316899E-4</v>
      </c>
      <c r="C6" s="23">
        <f>'1000 Stig'!C6/POWER($A$1/1000,1/2.4)</f>
        <v>1.6863227310744897E-3</v>
      </c>
      <c r="D6" s="23">
        <f>'1000 Stig'!D6/POWER($A$1/1000,1/2.4)</f>
        <v>3.6844080865750498E-3</v>
      </c>
      <c r="E6" s="23">
        <f>'1000 Stig'!E6/POWER($A$1/1000,1/2.4)</f>
        <v>7.7112332815678546E-3</v>
      </c>
      <c r="F6" s="23">
        <f>'1000 Stig'!F6/POWER($A$1/1000,1/2.4)</f>
        <v>1.5809560951413688E-2</v>
      </c>
      <c r="G6" s="23">
        <f>'1000 Stig'!G6/POWER($A$1/1000,1/2.4)</f>
        <v>3.0017914281559591E-2</v>
      </c>
      <c r="H6" s="23">
        <f>'1000 Stig'!H6/POWER($A$1/1000,1/2.4)</f>
        <v>8.1709274418028527E-4</v>
      </c>
      <c r="I6" s="23">
        <f>'1000 Stig'!I6/POWER($A$1/1000,1/2.4)</f>
        <v>1.8555998955023421E-3</v>
      </c>
      <c r="J6" s="23">
        <f>'1000 Stig'!J6/POWER($A$1/1000,1/2.4)</f>
        <v>4.0740919839787363E-3</v>
      </c>
      <c r="K6" s="23">
        <f>'1000 Stig'!K6/POWER($A$1/1000,1/2.4)</f>
        <v>9.2142024829885093E-4</v>
      </c>
      <c r="L6" s="23">
        <f>'1000 Stig'!L6/POWER($A$1/1000,1/2.4)</f>
        <v>1.9620308845355442E-3</v>
      </c>
      <c r="M6" s="23">
        <f>'1000 Stig'!M6/POWER($A$1/1000,1/2.4)</f>
        <v>4.2126459461698761E-3</v>
      </c>
      <c r="N6" s="23">
        <f>'1000 Stig'!N6/POWER($A$1/1000,1/2.4)</f>
        <v>9.837688420144344E-4</v>
      </c>
      <c r="O6" s="23">
        <f>'1000 Stig'!O6/POWER($A$1/1000,1/2.4)</f>
        <v>2.153211462060945E-3</v>
      </c>
      <c r="P6" s="23">
        <f>'1000 Stig'!P6/POWER($A$1/1000,1/2.4)</f>
        <v>4.6653474606793742E-3</v>
      </c>
      <c r="Q6" s="23">
        <f>'1000 Stig'!Q6/POWER($A$1/1000,1/2.4)</f>
        <v>1.9626991490017016E-3</v>
      </c>
      <c r="R6" s="23"/>
      <c r="S6" s="23">
        <f>'1000 Stig'!S6/POWER($A$1/1000,1/2.4)</f>
        <v>4.2182454726163564E-3</v>
      </c>
      <c r="T6" s="23">
        <f>'1000 Stig'!T6/POWER($A$1/1000,1/2.4)</f>
        <v>8.9087524903749792E-3</v>
      </c>
      <c r="U6" s="6" t="s">
        <v>25</v>
      </c>
    </row>
    <row r="7" spans="1:21" ht="15.5" x14ac:dyDescent="0.35">
      <c r="A7" s="6" t="s">
        <v>26</v>
      </c>
      <c r="B7" s="22">
        <f>'1000 Stig'!B7/POWER($A$1/1000,1/2.5)</f>
        <v>7.3110126010146712E-4</v>
      </c>
      <c r="C7" s="22">
        <f>'1000 Stig'!C7/POWER($A$1/1000,1/2.5)</f>
        <v>1.4990800093425617E-3</v>
      </c>
      <c r="D7" s="22">
        <f>'1000 Stig'!D7/POWER($A$1/1000,1/2.5)</f>
        <v>3.3195785715687616E-3</v>
      </c>
      <c r="E7" s="22">
        <f>'1000 Stig'!E7/POWER($A$1/1000,1/2.5)</f>
        <v>7.0354252443178087E-3</v>
      </c>
      <c r="F7" s="22">
        <f>'1000 Stig'!F7/POWER($A$1/1000,1/2.5)</f>
        <v>1.4424020147986258E-2</v>
      </c>
      <c r="G7" s="22">
        <f>'1000 Stig'!G7/POWER($A$1/1000,1/2.5)</f>
        <v>2.7387161587116883E-2</v>
      </c>
      <c r="H7" s="22">
        <f>'1000 Stig'!H7/POWER($A$1/1000,1/2.5)</f>
        <v>7.9679558501686925E-4</v>
      </c>
      <c r="I7" s="22">
        <f>'1000 Stig'!I7/POWER($A$1/1000,1/2.5)</f>
        <v>1.8095054873817392E-3</v>
      </c>
      <c r="J7" s="22">
        <f>'1000 Stig'!J7/POWER($A$1/1000,1/2.5)</f>
        <v>3.9728886701148108E-3</v>
      </c>
      <c r="K7" s="22">
        <f>'1000 Stig'!K7/POWER($A$1/1000,1/2.5)</f>
        <v>7.4923773017013641E-4</v>
      </c>
      <c r="L7" s="22">
        <f>'1000 Stig'!L7/POWER($A$1/1000,1/2.5)</f>
        <v>1.5953931652436745E-3</v>
      </c>
      <c r="M7" s="22">
        <f>'1000 Stig'!M7/POWER($A$1/1000,1/2.5)</f>
        <v>3.4254438108408561E-3</v>
      </c>
      <c r="N7" s="22">
        <f>'1000 Stig'!N7/POWER($A$1/1000,1/2.5)</f>
        <v>9.0347977146539905E-4</v>
      </c>
      <c r="O7" s="22">
        <f>'1000 Stig'!O7/POWER($A$1/1000,1/2.5)</f>
        <v>1.9774797864872372E-3</v>
      </c>
      <c r="P7" s="22">
        <f>'1000 Stig'!P7/POWER($A$1/1000,1/2.5)</f>
        <v>4.2845909298674812E-3</v>
      </c>
      <c r="Q7" s="22">
        <f>'1000 Stig'!Q7/POWER($A$1/1000,1/2.5)</f>
        <v>1.871699784767673E-3</v>
      </c>
      <c r="R7" s="22"/>
      <c r="S7" s="22">
        <f>'1000 Stig'!S7/POWER($A$1/1000,1/2.5)</f>
        <v>4.0226690612308403E-3</v>
      </c>
      <c r="T7" s="22">
        <f>'1000 Stig'!T7/POWER($A$1/1000,1/2.5)</f>
        <v>8.4957035454285307E-3</v>
      </c>
      <c r="U7" s="6" t="s">
        <v>26</v>
      </c>
    </row>
    <row r="8" spans="1:21" ht="15.5" x14ac:dyDescent="0.35">
      <c r="A8" s="6" t="s">
        <v>27</v>
      </c>
      <c r="B8" s="23">
        <f>'1000 Stig'!B8/POWER($A$1/1000,1/2.6)</f>
        <v>6.4663132858631186E-4</v>
      </c>
      <c r="C8" s="23">
        <f>'1000 Stig'!C8/POWER($A$1/1000,1/2.6)</f>
        <v>1.3984043588616121E-3</v>
      </c>
      <c r="D8" s="23">
        <f>'1000 Stig'!D8/POWER($A$1/1000,1/2.6)</f>
        <v>3.0041460005724788E-3</v>
      </c>
      <c r="E8" s="23">
        <f>'1000 Stig'!E8/POWER($A$1/1000,1/2.6)</f>
        <v>6.0080690588021042E-3</v>
      </c>
      <c r="F8" s="23">
        <f>'1000 Stig'!F8/POWER($A$1/1000,1/2.6)</f>
        <v>1.2890599571760773E-2</v>
      </c>
      <c r="G8" s="23">
        <f>'1000 Stig'!G8/POWER($A$1/1000,1/2.6)</f>
        <v>2.4475626753469253E-2</v>
      </c>
      <c r="H8" s="23">
        <f>'1000 Stig'!H8/POWER($A$1/1000,1/2.6)</f>
        <v>6.8174431714285958E-4</v>
      </c>
      <c r="I8" s="23">
        <f>'1000 Stig'!I8/POWER($A$1/1000,1/2.6)</f>
        <v>1.5482265540354416E-3</v>
      </c>
      <c r="J8" s="23">
        <f>'1000 Stig'!J8/POWER($A$1/1000,1/2.6)</f>
        <v>3.3992335354552481E-3</v>
      </c>
      <c r="K8" s="23">
        <f>'1000 Stig'!K8/POWER($A$1/1000,1/2.6)</f>
        <v>7.3713844647532018E-4</v>
      </c>
      <c r="L8" s="23">
        <f>'1000 Stig'!L8/POWER($A$1/1000,1/2.6)</f>
        <v>1.5696294940699461E-3</v>
      </c>
      <c r="M8" s="23">
        <f>'1000 Stig'!M8/POWER($A$1/1000,1/2.6)</f>
        <v>3.3701270338299017E-3</v>
      </c>
      <c r="N8" s="23">
        <f>'1000 Stig'!N8/POWER($A$1/1000,1/2.6)</f>
        <v>8.0996996489052697E-4</v>
      </c>
      <c r="O8" s="23">
        <f>'1000 Stig'!O8/POWER($A$1/1000,1/2.6)</f>
        <v>1.7728113941443517E-3</v>
      </c>
      <c r="P8" s="23">
        <f>'1000 Stig'!P8/POWER($A$1/1000,1/2.6)</f>
        <v>3.8411374273562707E-3</v>
      </c>
      <c r="Q8" s="23">
        <f>'1000 Stig'!Q8/POWER($A$1/1000,1/2.6)</f>
        <v>1.6216497831840898E-3</v>
      </c>
      <c r="R8" s="23"/>
      <c r="S8" s="23">
        <f>'1000 Stig'!S8/POWER($A$1/1000,1/2.6)</f>
        <v>3.4852600102083455E-3</v>
      </c>
      <c r="T8" s="23">
        <f>'1000 Stig'!T8/POWER($A$1/1000,1/2.6)</f>
        <v>7.3607188100150234E-3</v>
      </c>
      <c r="U8" s="6" t="s">
        <v>27</v>
      </c>
    </row>
    <row r="9" spans="1:21" ht="15.5" x14ac:dyDescent="0.35">
      <c r="A9" s="6" t="s">
        <v>28</v>
      </c>
      <c r="B9" s="22">
        <f>'1000 Stig'!B9/POWER($A$1/1000,1/2.7)</f>
        <v>6.2315627927670412E-4</v>
      </c>
      <c r="C9" s="22">
        <f>'1000 Stig'!C9/POWER($A$1/1000,1/2.7)</f>
        <v>1.3312180851215252E-3</v>
      </c>
      <c r="D9" s="22">
        <f>'1000 Stig'!D9/POWER($A$1/1000,1/2.7)</f>
        <v>2.9001089143495607E-3</v>
      </c>
      <c r="E9" s="22">
        <f>'1000 Stig'!E9/POWER($A$1/1000,1/2.7)</f>
        <v>5.8965824464891842E-3</v>
      </c>
      <c r="F9" s="22">
        <f>'1000 Stig'!F9/POWER($A$1/1000,1/2.7)</f>
        <v>1.2444183046446483E-2</v>
      </c>
      <c r="G9" s="22">
        <f>'1000 Stig'!G9/POWER($A$1/1000,1/2.7)</f>
        <v>2.3628007200216711E-2</v>
      </c>
      <c r="H9" s="22">
        <f>'1000 Stig'!H9/POWER($A$1/1000,1/2.7)</f>
        <v>6.3804859259275189E-4</v>
      </c>
      <c r="I9" s="22">
        <f>'1000 Stig'!I9/POWER($A$1/1000,1/2.7)</f>
        <v>1.4489945115450621E-3</v>
      </c>
      <c r="J9" s="22">
        <f>'1000 Stig'!J9/POWER($A$1/1000,1/2.7)</f>
        <v>3.1813630398576788E-3</v>
      </c>
      <c r="K9" s="22">
        <f>'1000 Stig'!K9/POWER($A$1/1000,1/2.7)</f>
        <v>7.2181610019613233E-4</v>
      </c>
      <c r="L9" s="22">
        <f>'1000 Stig'!L9/POWER($A$1/1000,1/2.7)</f>
        <v>1.5370027782160049E-3</v>
      </c>
      <c r="M9" s="22">
        <f>'1000 Stig'!M9/POWER($A$1/1000,1/2.7)</f>
        <v>3.3000747205038147E-3</v>
      </c>
      <c r="N9" s="22">
        <f>'1000 Stig'!N9/POWER($A$1/1000,1/2.7)</f>
        <v>7.9846161379332713E-4</v>
      </c>
      <c r="O9" s="22">
        <f>'1000 Stig'!O9/POWER($A$1/1000,1/2.7)</f>
        <v>1.7476226379715386E-3</v>
      </c>
      <c r="P9" s="22">
        <f>'1000 Stig'!P9/POWER($A$1/1000,1/2.7)</f>
        <v>3.7865611343543622E-3</v>
      </c>
      <c r="Q9" s="22">
        <f>'1000 Stig'!Q9/POWER($A$1/1000,1/2.7)</f>
        <v>1.5379258165310336E-3</v>
      </c>
      <c r="R9" s="22"/>
      <c r="S9" s="22">
        <f>'1000 Stig'!S9/POWER($A$1/1000,1/2.7)</f>
        <v>3.3053199294968564E-3</v>
      </c>
      <c r="T9" s="22">
        <f>'1000 Stig'!T9/POWER($A$1/1000,1/2.7)</f>
        <v>6.9806931210020821E-3</v>
      </c>
      <c r="U9" s="6" t="s">
        <v>28</v>
      </c>
    </row>
    <row r="10" spans="1:21" ht="15.5" x14ac:dyDescent="0.35">
      <c r="A10" s="6" t="s">
        <v>29</v>
      </c>
      <c r="B10" s="23">
        <f>'1000 Stig'!B10/POWER($A$1/1000,1/2.8)</f>
        <v>5.5011840887827027E-4</v>
      </c>
      <c r="C10" s="23">
        <f>'1000 Stig'!C10/POWER($A$1/1000,1/2.8)</f>
        <v>1.1967021790648461E-3</v>
      </c>
      <c r="D10" s="23">
        <f>'1000 Stig'!D10/POWER($A$1/1000,1/2.8)</f>
        <v>2.5912973036364938E-3</v>
      </c>
      <c r="E10" s="23">
        <f>'1000 Stig'!E10/POWER($A$1/1000,1/2.8)</f>
        <v>5.3023667004169616E-3</v>
      </c>
      <c r="F10" s="23">
        <f>'1000 Stig'!F10/POWER($A$1/1000,1/2.8)</f>
        <v>1.1119092050185308E-2</v>
      </c>
      <c r="G10" s="23">
        <f>'1000 Stig'!G10/POWER($A$1/1000,1/2.8)</f>
        <v>2.1112031705180744E-2</v>
      </c>
      <c r="H10" s="23">
        <f>'1000 Stig'!H10/POWER($A$1/1000,1/2.8)</f>
        <v>5.7068617695104739E-4</v>
      </c>
      <c r="I10" s="23">
        <f>'1000 Stig'!I10/POWER($A$1/1000,1/2.8)</f>
        <v>1.2960159270259558E-3</v>
      </c>
      <c r="J10" s="23">
        <f>'1000 Stig'!J10/POWER($A$1/1000,1/2.8)</f>
        <v>2.845488465591775E-3</v>
      </c>
      <c r="K10" s="23">
        <f>'1000 Stig'!K10/POWER($A$1/1000,1/2.8)</f>
        <v>6.0676972063551876E-4</v>
      </c>
      <c r="L10" s="23">
        <f>'1000 Stig'!L10/POWER($A$1/1000,1/2.8)</f>
        <v>1.2920281857120297E-3</v>
      </c>
      <c r="M10" s="23">
        <f>'1000 Stig'!M10/POWER($A$1/1000,1/2.8)</f>
        <v>2.7740935893399276E-3</v>
      </c>
      <c r="N10" s="23">
        <f>'1000 Stig'!N10/POWER($A$1/1000,1/2.8)</f>
        <v>6.3776471266032201E-4</v>
      </c>
      <c r="O10" s="23">
        <f>'1000 Stig'!O10/POWER($A$1/1000,1/2.8)</f>
        <v>1.3958993523176266E-3</v>
      </c>
      <c r="P10" s="23">
        <f>'1000 Stig'!P10/POWER($A$1/1000,1/2.8)</f>
        <v>3.0244848745444287E-3</v>
      </c>
      <c r="Q10" s="23">
        <f>'1000 Stig'!Q10/POWER($A$1/1000,1/2.8)</f>
        <v>1.3721482113427856E-3</v>
      </c>
      <c r="R10" s="23"/>
      <c r="S10" s="23">
        <f>'1000 Stig'!S10/POWER($A$1/1000,1/2.8)</f>
        <v>2.9490296478700503E-3</v>
      </c>
      <c r="T10" s="23">
        <f>'1000 Stig'!T10/POWER($A$1/1000,1/2.8)</f>
        <v>6.2282234142615484E-3</v>
      </c>
      <c r="U10" s="6" t="s">
        <v>29</v>
      </c>
    </row>
    <row r="11" spans="1:21" ht="15.5" x14ac:dyDescent="0.35">
      <c r="A11" s="6" t="s">
        <v>30</v>
      </c>
      <c r="B11" s="22">
        <f>'1000 Stig'!B11/POWER($A$1/1000,1/2.9)</f>
        <v>5.1000430975971949E-4</v>
      </c>
      <c r="C11" s="22">
        <f>'1000 Stig'!C11/POWER($A$1/1000,1/2.9)</f>
        <v>1.1159611141082005E-3</v>
      </c>
      <c r="D11" s="22">
        <f>'1000 Stig'!D11/POWER($A$1/1000,1/2.9)</f>
        <v>2.443464301512242E-3</v>
      </c>
      <c r="E11" s="22">
        <f>'1000 Stig'!E11/POWER($A$1/1000,1/2.9)</f>
        <v>5.1440991067858094E-3</v>
      </c>
      <c r="F11" s="22">
        <f>'1000 Stig'!F11/POWER($A$1/1000,1/2.9)</f>
        <v>1.0484750033015754E-2</v>
      </c>
      <c r="G11" s="22">
        <f>'1000 Stig'!G11/POWER($A$1/1000,1/2.9)</f>
        <v>1.9907594443759859E-2</v>
      </c>
      <c r="H11" s="22">
        <f>'1000 Stig'!H11/POWER($A$1/1000,1/2.9)</f>
        <v>5.135954723627361E-4</v>
      </c>
      <c r="I11" s="22">
        <f>'1000 Stig'!I11/POWER($A$1/1000,1/2.9)</f>
        <v>1.1663641754680555E-3</v>
      </c>
      <c r="J11" s="22">
        <f>'1000 Stig'!J11/POWER($A$1/1000,1/2.9)</f>
        <v>2.5608294919568101E-3</v>
      </c>
      <c r="K11" s="22">
        <f>'1000 Stig'!K11/POWER($A$1/1000,1/2.9)</f>
        <v>5.9097538266387009E-4</v>
      </c>
      <c r="L11" s="22">
        <f>'1000 Stig'!L11/POWER($A$1/1000,1/2.9)</f>
        <v>1.2583964319510502E-3</v>
      </c>
      <c r="M11" s="22">
        <f>'1000 Stig'!M11/POWER($A$1/1000,1/2.9)</f>
        <v>2.7018833747808882E-3</v>
      </c>
      <c r="N11" s="22">
        <f>'1000 Stig'!N11/POWER($A$1/1000,1/2.9)</f>
        <v>6.0547568567278403E-4</v>
      </c>
      <c r="O11" s="22">
        <f>'1000 Stig'!O11/POWER($A$1/1000,1/2.9)</f>
        <v>1.3252271577541175E-3</v>
      </c>
      <c r="P11" s="22">
        <f>'1000 Stig'!P11/POWER($A$1/1000,1/2.9)</f>
        <v>2.8713599496325375E-3</v>
      </c>
      <c r="Q11" s="22">
        <f>'1000 Stig'!Q11/POWER($A$1/1000,1/2.9)</f>
        <v>1.261367011195154E-3</v>
      </c>
      <c r="R11" s="22"/>
      <c r="S11" s="22">
        <f>'1000 Stig'!S11/POWER($A$1/1000,1/2.9)</f>
        <v>2.7109379891400612E-3</v>
      </c>
      <c r="T11" s="22">
        <f>'1000 Stig'!T11/POWER($A$1/1000,1/2.9)</f>
        <v>5.7253841007559991E-3</v>
      </c>
      <c r="U11" s="6" t="s">
        <v>30</v>
      </c>
    </row>
    <row r="12" spans="1:21" ht="16" thickBot="1" x14ac:dyDescent="0.4">
      <c r="A12" s="7" t="s">
        <v>31</v>
      </c>
      <c r="B12" s="24">
        <f>'1000 Stig'!B12/POWER($A$1/1000,1/3)</f>
        <v>5.0304445373714466E-4</v>
      </c>
      <c r="C12" s="24">
        <f>'1000 Stig'!C12/POWER($A$1/1000,1/3)</f>
        <v>1.068188624553601E-3</v>
      </c>
      <c r="D12" s="24">
        <f>'1000 Stig'!D12/POWER($A$1/1000,1/3)</f>
        <v>2.3510551261168161E-3</v>
      </c>
      <c r="E12" s="24">
        <f>'1000 Stig'!E12/POWER($A$1/1000,1/3)</f>
        <v>4.8518619190250243E-3</v>
      </c>
      <c r="F12" s="24">
        <f>'1000 Stig'!F12/POWER($A$1/1000,1/3)</f>
        <v>1.0088228134096048E-2</v>
      </c>
      <c r="G12" s="24">
        <f>'1000 Stig'!G12/POWER($A$1/1000,1/3)</f>
        <v>1.9154710767286313E-2</v>
      </c>
      <c r="H12" s="24">
        <f>'1000 Stig'!H12/POWER($A$1/1000,1/3)</f>
        <v>5.2206142079354984E-4</v>
      </c>
      <c r="I12" s="24">
        <f>'1000 Stig'!I12/POWER($A$1/1000,1/3)</f>
        <v>1.185590160688749E-3</v>
      </c>
      <c r="J12" s="24">
        <f>'1000 Stig'!J12/POWER($A$1/1000,1/3)</f>
        <v>2.6030414108416818E-3</v>
      </c>
      <c r="K12" s="24">
        <f>'1000 Stig'!K12/POWER($A$1/1000,1/3)</f>
        <v>5.7550707569509001E-4</v>
      </c>
      <c r="L12" s="24">
        <f>'1000 Stig'!L12/POWER($A$1/1000,1/3)</f>
        <v>1.2254589139615612E-3</v>
      </c>
      <c r="M12" s="24">
        <f>'1000 Stig'!M12/POWER($A$1/1000,1/3)</f>
        <v>2.6311637430314803E-3</v>
      </c>
      <c r="N12" s="24"/>
      <c r="O12" s="24"/>
      <c r="P12" s="24"/>
      <c r="Q12" s="24">
        <f>'1000 Stig'!Q12/POWER($A$1/1000,1/3)</f>
        <v>1.2382641683923834E-3</v>
      </c>
      <c r="R12" s="24"/>
      <c r="S12" s="24">
        <f>'1000 Stig'!S12/POWER($A$1/1000,1/3)</f>
        <v>2.6612852127036305E-3</v>
      </c>
      <c r="T12" s="24">
        <f>'1000 Stig'!T12/POWER($A$1/1000,1/3)</f>
        <v>5.6205195786214633E-3</v>
      </c>
      <c r="U12" s="7" t="s">
        <v>31</v>
      </c>
    </row>
    <row r="13" spans="1:21" ht="15.5" x14ac:dyDescent="0.35">
      <c r="A13" s="8" t="s">
        <v>32</v>
      </c>
      <c r="B13" s="25">
        <f>'1000 Stig'!B13/POWER($A$1/1000,1/3)</f>
        <v>5.3648276293369692E-4</v>
      </c>
      <c r="C13" s="25">
        <f>'1000 Stig'!C13/POWER($A$1/1000,1/3)</f>
        <v>1.1967975060788022E-3</v>
      </c>
      <c r="D13" s="25">
        <f>'1000 Stig'!D13/POWER($A$1/1000,1/3)</f>
        <v>2.5869058118588584E-3</v>
      </c>
      <c r="E13" s="25">
        <f>'1000 Stig'!E13/POWER($A$1/1000,1/3)</f>
        <v>5.4105756457652199E-3</v>
      </c>
      <c r="F13" s="25">
        <f>'1000 Stig'!F13/POWER($A$1/1000,1/3)</f>
        <v>1.1100248438051477E-2</v>
      </c>
      <c r="G13" s="25">
        <f>'1000 Stig'!G13/POWER($A$1/1000,1/3)</f>
        <v>2.1076252980172086E-2</v>
      </c>
      <c r="H13" s="25">
        <f>'1000 Stig'!H13/POWER($A$1/1000,1/3)</f>
        <v>5.6457757579784595E-4</v>
      </c>
      <c r="I13" s="25">
        <f>'1000 Stig'!I13/POWER($A$1/1000,1/3)</f>
        <v>1.2821434263309245E-3</v>
      </c>
      <c r="J13" s="25">
        <f>'1000 Stig'!J13/POWER($A$1/1000,1/3)</f>
        <v>2.8150304751508636E-3</v>
      </c>
      <c r="K13" s="25">
        <f>'1000 Stig'!K13/POWER($A$1/1000,1/3)</f>
        <v>6.3383432954364791E-4</v>
      </c>
      <c r="L13" s="25">
        <f>'1000 Stig'!L13/POWER($A$1/1000,1/3)</f>
        <v>1.3496583481201843E-3</v>
      </c>
      <c r="M13" s="25">
        <f>'1000 Stig'!M13/POWER($A$1/1000,1/3)</f>
        <v>2.8978304132397685E-3</v>
      </c>
      <c r="N13" s="25">
        <f>'1000 Stig'!N13/POWER($A$1/1000,1/3)</f>
        <v>6.6968925941672162E-4</v>
      </c>
      <c r="O13" s="25">
        <f>'1000 Stig'!O13/POWER($A$1/1000,1/3)</f>
        <v>1.4657737954400806E-3</v>
      </c>
      <c r="P13" s="25">
        <f>'1000 Stig'!P13/POWER($A$1/1000,1/3)</f>
        <v>3.1758813172680367E-3</v>
      </c>
      <c r="Q13" s="25">
        <f>'1000 Stig'!Q13/POWER($A$1/1000,1/3)</f>
        <v>1.386069397743466E-3</v>
      </c>
      <c r="R13" s="25"/>
      <c r="S13" s="25">
        <f>'1000 Stig'!S13/POWER($A$1/1000,1/3)</f>
        <v>2.9789491500708779E-3</v>
      </c>
      <c r="T13" s="25">
        <f>'1000 Stig'!T13/POWER($A$1/1000,1/3)</f>
        <v>6.2914121123761411E-3</v>
      </c>
      <c r="U13" s="8" t="s">
        <v>32</v>
      </c>
    </row>
    <row r="14" spans="1:21" ht="15.5" x14ac:dyDescent="0.35">
      <c r="A14" s="6" t="s">
        <v>33</v>
      </c>
      <c r="B14" s="23">
        <f>'1000 Stig'!B14/POWER($A$1/1000,1/3)</f>
        <v>4.9091847347905427E-4</v>
      </c>
      <c r="C14" s="23">
        <f>'1000 Stig'!C14/POWER($A$1/1000,1/3)</f>
        <v>1.083621690336625E-3</v>
      </c>
      <c r="D14" s="23">
        <f>'1000 Stig'!D14/POWER($A$1/1000,1/3)</f>
        <v>2.355399142627509E-3</v>
      </c>
      <c r="E14" s="23">
        <f>'1000 Stig'!E14/POWER($A$1/1000,1/3)</f>
        <v>4.9297015512984677E-3</v>
      </c>
      <c r="F14" s="23">
        <f>'1000 Stig'!F14/POWER($A$1/1000,1/3)</f>
        <v>1.0106868032876528E-2</v>
      </c>
      <c r="G14" s="23">
        <f>'1000 Stig'!G14/POWER($A$1/1000,1/3)</f>
        <v>1.9190102697873697E-2</v>
      </c>
      <c r="H14" s="23">
        <f>'1000 Stig'!H14/POWER($A$1/1000,1/3)</f>
        <v>5.1360643345750481E-4</v>
      </c>
      <c r="I14" s="23">
        <f>'1000 Stig'!I14/POWER($A$1/1000,1/3)</f>
        <v>1.1663890678764782E-3</v>
      </c>
      <c r="J14" s="23">
        <f>'1000 Stig'!J14/POWER($A$1/1000,1/3)</f>
        <v>2.5608841448816477E-3</v>
      </c>
      <c r="K14" s="23">
        <f>'1000 Stig'!K14/POWER($A$1/1000,1/3)</f>
        <v>5.8094289964843201E-4</v>
      </c>
      <c r="L14" s="23">
        <f>'1000 Stig'!L14/POWER($A$1/1000,1/3)</f>
        <v>1.2370337132988295E-3</v>
      </c>
      <c r="M14" s="23">
        <f>'1000 Stig'!M14/POWER($A$1/1000,1/3)</f>
        <v>2.65601581436746E-3</v>
      </c>
      <c r="N14" s="23">
        <f>'1000 Stig'!N14/POWER($A$1/1000,1/3)</f>
        <v>6.1034226688630997E-4</v>
      </c>
      <c r="O14" s="23">
        <f>'1000 Stig'!O14/POWER($A$1/1000,1/3)</f>
        <v>1.3358788250996268E-3</v>
      </c>
      <c r="P14" s="23">
        <f>'1000 Stig'!P14/POWER($A$1/1000,1/3)</f>
        <v>2.8944388390393437E-3</v>
      </c>
      <c r="Q14" s="23">
        <f>'1000 Stig'!Q14/POWER($A$1/1000,1/3)</f>
        <v>1.2357850754767209E-3</v>
      </c>
      <c r="R14" s="23"/>
      <c r="S14" s="23">
        <f>'1000 Stig'!S14/POWER($A$1/1000,1/3)</f>
        <v>2.6559571304690158E-3</v>
      </c>
      <c r="T14" s="23">
        <f>'1000 Stig'!T14/POWER($A$1/1000,1/3)</f>
        <v>5.6092668987609172E-3</v>
      </c>
      <c r="U14" s="6" t="s">
        <v>33</v>
      </c>
    </row>
    <row r="15" spans="1:21" ht="15.5" x14ac:dyDescent="0.35">
      <c r="A15" s="6" t="s">
        <v>34</v>
      </c>
      <c r="B15" s="22">
        <f>'1000 Stig'!B15/POWER($A$1/1000,1/3)</f>
        <v>4.8999983861101719E-4</v>
      </c>
      <c r="C15" s="22">
        <f>'1000 Stig'!C15/POWER($A$1/1000,1/3)</f>
        <v>1.0534904666650066E-3</v>
      </c>
      <c r="D15" s="22">
        <f>'1000 Stig'!D15/POWER($A$1/1000,1/3)</f>
        <v>2.3186303919293053E-3</v>
      </c>
      <c r="E15" s="22">
        <f>'1000 Stig'!E15/POWER($A$1/1000,1/3)</f>
        <v>4.8457989288959785E-3</v>
      </c>
      <c r="F15" s="22">
        <f>'1000 Stig'!F15/POWER($A$1/1000,1/3)</f>
        <v>9.9490956603240227E-3</v>
      </c>
      <c r="G15" s="22">
        <f>'1000 Stig'!G15/POWER($A$1/1000,1/3)</f>
        <v>1.8890537291229307E-2</v>
      </c>
      <c r="H15" s="22">
        <f>'1000 Stig'!H15/POWER($A$1/1000,1/3)</f>
        <v>5.0337302962613758E-4</v>
      </c>
      <c r="I15" s="22">
        <f>'1000 Stig'!I15/POWER($A$1/1000,1/3)</f>
        <v>1.1431492297854322E-3</v>
      </c>
      <c r="J15" s="22">
        <f>'1000 Stig'!J15/POWER($A$1/1000,1/3)</f>
        <v>2.5098595472271717E-3</v>
      </c>
      <c r="K15" s="22">
        <f>'1000 Stig'!K15/POWER($A$1/1000,1/3)</f>
        <v>5.5773279419686075E-4</v>
      </c>
      <c r="L15" s="22">
        <f>'1000 Stig'!L15/POWER($A$1/1000,1/3)</f>
        <v>1.1876111573984305E-3</v>
      </c>
      <c r="M15" s="22">
        <f>'1000 Stig'!M15/POWER($A$1/1000,1/3)</f>
        <v>2.549901414536055E-3</v>
      </c>
      <c r="N15" s="22">
        <f>'1000 Stig'!N15/POWER($A$1/1000,1/3)</f>
        <v>5.8398447953899853E-4</v>
      </c>
      <c r="O15" s="22">
        <f>'1000 Stig'!O15/POWER($A$1/1000,1/3)</f>
        <v>1.2781885553868938E-3</v>
      </c>
      <c r="P15" s="22">
        <f>'1000 Stig'!P15/POWER($A$1/1000,1/3)</f>
        <v>2.7694417553564459E-3</v>
      </c>
      <c r="Q15" s="22">
        <f>'1000 Stig'!Q15/POWER($A$1/1000,1/3)</f>
        <v>1.2091134551426908E-3</v>
      </c>
      <c r="R15" s="22"/>
      <c r="S15" s="22">
        <f>'1000 Stig'!S15/POWER($A$1/1000,1/3)</f>
        <v>2.5986343147034975E-3</v>
      </c>
      <c r="T15" s="22">
        <f>'1000 Stig'!T15/POWER($A$1/1000,1/3)</f>
        <v>5.4882035843991711E-3</v>
      </c>
      <c r="U15" s="6" t="s">
        <v>34</v>
      </c>
    </row>
    <row r="16" spans="1:21" ht="15.5" x14ac:dyDescent="0.35">
      <c r="A16" s="6" t="s">
        <v>35</v>
      </c>
      <c r="B16" s="23">
        <f>'1000 Stig'!B16/POWER($A$1/1000,1/3)</f>
        <v>4.7067923495787038E-4</v>
      </c>
      <c r="C16" s="23">
        <f>'1000 Stig'!C16/POWER($A$1/1000,1/3)</f>
        <v>1.0282561571470842E-3</v>
      </c>
      <c r="D16" s="23">
        <f>'1000 Stig'!D16/POWER($A$1/1000,1/3)</f>
        <v>2.24661343327166E-3</v>
      </c>
      <c r="E16" s="23">
        <f>'1000 Stig'!E16/POWER($A$1/1000,1/3)</f>
        <v>4.7020199365499799E-3</v>
      </c>
      <c r="F16" s="23">
        <f>'1000 Stig'!F16/POWER($A$1/1000,1/3)</f>
        <v>9.6400754674789181E-3</v>
      </c>
      <c r="G16" s="23">
        <f>'1000 Stig'!G16/POWER($A$1/1000,1/3)</f>
        <v>1.8303794769498123E-2</v>
      </c>
      <c r="H16" s="23">
        <f>'1000 Stig'!H16/POWER($A$1/1000,1/3)</f>
        <v>5.1445662092455965E-4</v>
      </c>
      <c r="I16" s="23">
        <f>'1000 Stig'!I16/POWER($A$1/1000,1/3)</f>
        <v>1.1683198251696504E-3</v>
      </c>
      <c r="J16" s="23">
        <f>'1000 Stig'!J16/POWER($A$1/1000,1/3)</f>
        <v>2.5651232498903232E-3</v>
      </c>
      <c r="K16" s="23">
        <f>'1000 Stig'!K16/POWER($A$1/1000,1/3)</f>
        <v>5.541951944811939E-4</v>
      </c>
      <c r="L16" s="23">
        <f>'1000 Stig'!L16/POWER($A$1/1000,1/3)</f>
        <v>1.1800783514805259E-3</v>
      </c>
      <c r="M16" s="23">
        <f>'1000 Stig'!M16/POWER($A$1/1000,1/3)</f>
        <v>2.5337278443015292E-3</v>
      </c>
      <c r="N16" s="23">
        <f>'1000 Stig'!N16/POWER($A$1/1000,1/3)</f>
        <v>6.0455026902973526E-4</v>
      </c>
      <c r="O16" s="23">
        <f>'1000 Stig'!O16/POWER($A$1/1000,1/3)</f>
        <v>1.3232016639207144E-3</v>
      </c>
      <c r="P16" s="23">
        <f>'1000 Stig'!P16/POWER($A$1/1000,1/3)</f>
        <v>2.8669713270198537E-3</v>
      </c>
      <c r="Q16" s="23">
        <f>'1000 Stig'!Q16/POWER($A$1/1000,1/3)</f>
        <v>1.2592937151942147E-3</v>
      </c>
      <c r="R16" s="23"/>
      <c r="S16" s="23">
        <f>'1000 Stig'!S16/POWER($A$1/1000,1/3)</f>
        <v>2.706482048211058E-3</v>
      </c>
      <c r="T16" s="23">
        <f>'1000 Stig'!T16/POWER($A$1/1000,1/3)</f>
        <v>5.7159733457143782E-3</v>
      </c>
      <c r="U16" s="6" t="s">
        <v>35</v>
      </c>
    </row>
    <row r="17" spans="1:21" ht="15.5" x14ac:dyDescent="0.35">
      <c r="A17" s="6" t="s">
        <v>36</v>
      </c>
      <c r="B17" s="25">
        <f>'1000 Stig'!B17/POWER($A$1/1000,1/3)</f>
        <v>5.3971635766918787E-4</v>
      </c>
      <c r="C17" s="25">
        <f>'1000 Stig'!C17/POWER($A$1/1000,1/3)</f>
        <v>1.2657410529249905E-3</v>
      </c>
      <c r="D17" s="25">
        <f>'1000 Stig'!D17/POWER($A$1/1000,1/3)</f>
        <v>2.7579256008211385E-3</v>
      </c>
      <c r="E17" s="25">
        <f>'1000 Stig'!E17/POWER($A$1/1000,1/3)</f>
        <v>5.917515111342842E-3</v>
      </c>
      <c r="F17" s="25">
        <f>'1000 Stig'!F17/POWER($A$1/1000,1/3)</f>
        <v>1.2190624593754187E-2</v>
      </c>
      <c r="G17" s="25">
        <f>'1000 Stig'!G17/POWER($A$1/1000,1/3)</f>
        <v>2.3519983066980138E-2</v>
      </c>
      <c r="H17" s="25">
        <f>'1000 Stig'!H17/POWER($A$1/1000,1/3)</f>
        <v>6.0468221553677522E-4</v>
      </c>
      <c r="I17" s="25">
        <f>'1000 Stig'!I17/POWER($A$1/1000,1/3)</f>
        <v>1.4495507036705443E-3</v>
      </c>
      <c r="J17" s="25">
        <f>'1000 Stig'!J17/POWER($A$1/1000,1/3)</f>
        <v>3.1744254636405038E-3</v>
      </c>
      <c r="K17" s="25">
        <f>'1000 Stig'!K17/POWER($A$1/1000,1/3)</f>
        <v>6.8323468310263209E-4</v>
      </c>
      <c r="L17" s="25">
        <f>'1000 Stig'!L17/POWER($A$1/1000,1/3)</f>
        <v>1.4639181530066451E-3</v>
      </c>
      <c r="M17" s="25">
        <f>'1000 Stig'!M17/POWER($A$1/1000,1/3)</f>
        <v>3.0827548901590763E-3</v>
      </c>
      <c r="N17" s="25">
        <f>'1000 Stig'!N17/POWER($A$1/1000,1/3)</f>
        <v>7.338330916341184E-4</v>
      </c>
      <c r="O17" s="25">
        <f>'1000 Stig'!O17/POWER($A$1/1000,1/3)</f>
        <v>1.6352343695468937E-3</v>
      </c>
      <c r="P17" s="25">
        <f>'1000 Stig'!P17/POWER($A$1/1000,1/3)</f>
        <v>3.48316945643911E-3</v>
      </c>
      <c r="Q17" s="25">
        <f>'1000 Stig'!Q17/POWER($A$1/1000,1/3)</f>
        <v>1.5057967626755995E-3</v>
      </c>
      <c r="R17" s="25"/>
      <c r="S17" s="25">
        <f>'1000 Stig'!S17/POWER($A$1/1000,1/3)</f>
        <v>3.2362679629567648E-3</v>
      </c>
      <c r="T17" s="25">
        <f>'1000 Stig'!T17/POWER($A$1/1000,1/3)</f>
        <v>6.9985095059568814E-3</v>
      </c>
      <c r="U17" s="6" t="s">
        <v>36</v>
      </c>
    </row>
    <row r="18" spans="1:21" ht="15.5" x14ac:dyDescent="0.35">
      <c r="A18" s="6" t="s">
        <v>39</v>
      </c>
      <c r="B18" s="23">
        <f>'1000 Stig'!B18/POWER($A$1/1000,1/3)</f>
        <v>4.8044603598343069E-4</v>
      </c>
      <c r="C18" s="23">
        <f>'1000 Stig'!C18/POWER($A$1/1000,1/3)</f>
        <v>1.0525718317969692E-3</v>
      </c>
      <c r="D18" s="23">
        <f>'1000 Stig'!D18/POWER($A$1/1000,1/3)</f>
        <v>2.2899729990430136E-3</v>
      </c>
      <c r="E18" s="23">
        <f>'1000 Stig'!E18/POWER($A$1/1000,1/3)</f>
        <v>4.886035136116006E-3</v>
      </c>
      <c r="F18" s="23">
        <f>'1000 Stig'!F18/POWER($A$1/1000,1/3)</f>
        <v>1.0100022920121276E-2</v>
      </c>
      <c r="G18" s="23">
        <f>'1000 Stig'!G18/POWER($A$1/1000,1/3)</f>
        <v>1.8854904689002212E-2</v>
      </c>
      <c r="H18" s="23">
        <f>'1000 Stig'!H18/POWER($A$1/1000,1/3)</f>
        <v>5.1149589452308651E-4</v>
      </c>
      <c r="I18" s="23">
        <f>'1000 Stig'!I18/POWER($A$1/1000,1/3)</f>
        <v>1.170157094905725E-3</v>
      </c>
      <c r="J18" s="23">
        <f>'1000 Stig'!J18/POWER($A$1/1000,1/3)</f>
        <v>2.5727288114248494E-3</v>
      </c>
      <c r="K18" s="23">
        <f>'1000 Stig'!K18/POWER($A$1/1000,1/3)</f>
        <v>5.3905494056420103E-4</v>
      </c>
      <c r="L18" s="23">
        <f>'1000 Stig'!L18/POWER($A$1/1000,1/3)</f>
        <v>1.1503145817561226E-3</v>
      </c>
      <c r="M18" s="23">
        <f>'1000 Stig'!M18/POWER($A$1/1000,1/3)</f>
        <v>2.5198154430259088E-3</v>
      </c>
      <c r="N18" s="23">
        <f>'1000 Stig'!N18/POWER($A$1/1000,1/3)</f>
        <v>5.8737513462295526E-4</v>
      </c>
      <c r="O18" s="23">
        <f>'1000 Stig'!O18/POWER($A$1/1000,1/3)</f>
        <v>1.3141990422139503E-3</v>
      </c>
      <c r="P18" s="23">
        <f>'1000 Stig'!P18/POWER($A$1/1000,1/3)</f>
        <v>2.8597103441996559E-3</v>
      </c>
      <c r="Q18" s="23">
        <f>'1000 Stig'!Q18/POWER($A$1/1000,1/3)</f>
        <v>1.1912468889573949E-3</v>
      </c>
      <c r="R18" s="23"/>
      <c r="S18" s="23">
        <f>'1000 Stig'!S18/POWER($A$1/1000,1/3)</f>
        <v>2.5602353772195439E-3</v>
      </c>
      <c r="T18" s="23">
        <f>'1000 Stig'!T18/POWER($A$1/1000,1/3)</f>
        <v>5.5294469976892276E-3</v>
      </c>
      <c r="U18" s="6" t="s">
        <v>39</v>
      </c>
    </row>
    <row r="19" spans="1:21" ht="15.5" x14ac:dyDescent="0.35">
      <c r="A19" s="6" t="s">
        <v>40</v>
      </c>
      <c r="B19" s="25">
        <f>'1000 Stig'!B19/POWER($A$1/1000,1/3)</f>
        <v>4.3488174652878803E-4</v>
      </c>
      <c r="C19" s="25">
        <f>'1000 Stig'!C19/POWER($A$1/1000,1/3)</f>
        <v>9.500521805240232E-4</v>
      </c>
      <c r="D19" s="25">
        <f>'1000 Stig'!D19/POWER($A$1/1000,1/3)</f>
        <v>2.0757473478167495E-3</v>
      </c>
      <c r="E19" s="25">
        <f>'1000 Stig'!E19/POWER($A$1/1000,1/3)</f>
        <v>4.3444080179213009E-3</v>
      </c>
      <c r="F19" s="25">
        <f>'1000 Stig'!F19/POWER($A$1/1000,1/3)</f>
        <v>8.9068999535146225E-3</v>
      </c>
      <c r="G19" s="25">
        <f>'1000 Stig'!G19/POWER($A$1/1000,1/3)</f>
        <v>1.6911700466616764E-2</v>
      </c>
      <c r="H19" s="25">
        <f>'1000 Stig'!H19/POWER($A$1/1000,1/3)</f>
        <v>4.4884499652295275E-4</v>
      </c>
      <c r="I19" s="25">
        <f>'1000 Stig'!I19/POWER($A$1/1000,1/3)</f>
        <v>1.0193172495740243E-3</v>
      </c>
      <c r="J19" s="25">
        <f>'1000 Stig'!J19/POWER($A$1/1000,1/3)</f>
        <v>2.2379782655121104E-3</v>
      </c>
      <c r="K19" s="25">
        <f>'1000 Stig'!K19/POWER($A$1/1000,1/3)</f>
        <v>4.9569537479284746E-4</v>
      </c>
      <c r="L19" s="25">
        <f>'1000 Stig'!L19/POWER($A$1/1000,1/3)</f>
        <v>1.0555114633746883E-3</v>
      </c>
      <c r="M19" s="25">
        <f>'1000 Stig'!M19/POWER($A$1/1000,1/3)</f>
        <v>2.2662722194476551E-3</v>
      </c>
      <c r="N19" s="25">
        <f>'1000 Stig'!N19/POWER($A$1/1000,1/3)</f>
        <v>5.383200326697713E-4</v>
      </c>
      <c r="O19" s="25">
        <f>'1000 Stig'!O19/POWER($A$1/1000,1/3)</f>
        <v>1.1782410817444519E-3</v>
      </c>
      <c r="P19" s="25">
        <f>'1000 Stig'!P19/POWER($A$1/1000,1/3)</f>
        <v>2.5528862982752464E-3</v>
      </c>
      <c r="Q19" s="25">
        <f>'1000 Stig'!Q19/POWER($A$1/1000,1/3)</f>
        <v>1.0781489604255949E-3</v>
      </c>
      <c r="R19" s="25"/>
      <c r="S19" s="25">
        <f>'1000 Stig'!S19/POWER($A$1/1000,1/3)</f>
        <v>2.3171645911369133E-3</v>
      </c>
      <c r="T19" s="25">
        <f>'1000 Stig'!T19/POWER($A$1/1000,1/3)</f>
        <v>4.8937516690075178E-3</v>
      </c>
      <c r="U19" s="6" t="s">
        <v>40</v>
      </c>
    </row>
    <row r="20" spans="1:21" x14ac:dyDescent="0.3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"/>
    </row>
    <row r="21" spans="1:21" ht="15.5" x14ac:dyDescent="0.35">
      <c r="A21" s="18">
        <v>250</v>
      </c>
      <c r="B21" s="55" t="s">
        <v>193</v>
      </c>
      <c r="C21" s="26"/>
      <c r="D21" s="27"/>
      <c r="E21" s="27"/>
      <c r="F21" s="27"/>
      <c r="G21" s="27"/>
      <c r="H21" s="27"/>
      <c r="I21" s="27"/>
      <c r="J21" s="27"/>
      <c r="K21" s="27"/>
      <c r="L21" s="21"/>
      <c r="M21" s="21"/>
      <c r="N21" s="21"/>
      <c r="O21" s="21"/>
      <c r="P21" s="21"/>
      <c r="Q21" s="21"/>
      <c r="R21" s="21"/>
      <c r="S21" s="21"/>
      <c r="T21" s="21"/>
      <c r="U21" s="2"/>
    </row>
    <row r="22" spans="1:21" ht="15.5" x14ac:dyDescent="0.35">
      <c r="A22" s="4"/>
      <c r="B22" s="13" t="s">
        <v>3</v>
      </c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4" t="s">
        <v>9</v>
      </c>
      <c r="I22" s="14" t="s">
        <v>10</v>
      </c>
      <c r="J22" s="14" t="s">
        <v>11</v>
      </c>
      <c r="K22" s="15" t="s">
        <v>12</v>
      </c>
      <c r="L22" s="15" t="s">
        <v>13</v>
      </c>
      <c r="M22" s="15" t="s">
        <v>14</v>
      </c>
      <c r="N22" s="16" t="s">
        <v>15</v>
      </c>
      <c r="O22" s="16" t="s">
        <v>16</v>
      </c>
      <c r="P22" s="16" t="s">
        <v>17</v>
      </c>
      <c r="Q22" s="56" t="s">
        <v>18</v>
      </c>
      <c r="R22" s="56" t="s">
        <v>19</v>
      </c>
      <c r="S22" s="56" t="s">
        <v>20</v>
      </c>
      <c r="T22" s="56" t="s">
        <v>21</v>
      </c>
      <c r="U22" s="4"/>
    </row>
    <row r="23" spans="1:21" ht="15.5" x14ac:dyDescent="0.35">
      <c r="A23" s="10" t="s">
        <v>22</v>
      </c>
      <c r="B23" s="28">
        <f>'1000 Stig'!B23/POWER($A$1/1000,1/2.1)</f>
        <v>1.2369372478126391E-3</v>
      </c>
      <c r="C23" s="28">
        <f>'1000 Stig'!C23/POWER($A$1/1000,1/2.1)</f>
        <v>2.774974954322855E-3</v>
      </c>
      <c r="D23" s="28">
        <f>'1000 Stig'!D23/POWER($A$1/1000,1/2.1)</f>
        <v>6.0338402332323869E-3</v>
      </c>
      <c r="E23" s="28">
        <f>'1000 Stig'!E23/POWER($A$1/1000,1/2.1)</f>
        <v>1.3018306079680894E-2</v>
      </c>
      <c r="F23" s="28">
        <f>'1000 Stig'!F23/POWER($A$1/1000,1/2.1)</f>
        <v>2.6745292610284577E-2</v>
      </c>
      <c r="G23" s="28">
        <f>'1000 Stig'!G23/POWER($A$1/1000,1/2.1)</f>
        <v>5.152544627402033E-2</v>
      </c>
      <c r="H23" s="28">
        <f>'1000 Stig'!H23/POWER($A$1/1000,1/2.1)</f>
        <v>1.3173884509224045E-3</v>
      </c>
      <c r="I23" s="28">
        <f>'1000 Stig'!I23/POWER($A$1/1000,1/2.1)</f>
        <v>2.9252294071896228E-3</v>
      </c>
      <c r="J23" s="28">
        <f>'1000 Stig'!J23/POWER($A$1/1000,1/2.1)</f>
        <v>6.5502659708413938E-3</v>
      </c>
      <c r="K23" s="28">
        <f>'1000 Stig'!K23/POWER($A$1/1000,1/2.1)</f>
        <v>1.4096400495438367E-3</v>
      </c>
      <c r="L23" s="28">
        <f>'1000 Stig'!L23/POWER($A$1/1000,1/2.1)</f>
        <v>3.063402700613377E-3</v>
      </c>
      <c r="M23" s="28">
        <f>'1000 Stig'!M23/POWER($A$1/1000,1/2.1)</f>
        <v>6.6206607735624394E-3</v>
      </c>
      <c r="N23" s="28">
        <f>'1000 Stig'!N23/POWER($A$1/1000,1/2.1)</f>
        <v>1.5350799416900041E-3</v>
      </c>
      <c r="O23" s="28">
        <f>'1000 Stig'!O23/POWER($A$1/1000,1/2.1)</f>
        <v>3.3647532594731195E-3</v>
      </c>
      <c r="P23" s="28">
        <f>'1000 Stig'!P23/POWER($A$1/1000,1/2.1)</f>
        <v>7.4606659825026339E-3</v>
      </c>
      <c r="Q23" s="28">
        <f>'1000 Stig'!Q23/POWER($A$1/1000,1/2.1)</f>
        <v>3.1162641065914224E-3</v>
      </c>
      <c r="R23" s="28"/>
      <c r="S23" s="28">
        <f>'1000 Stig'!S23/POWER($A$1/1000,1/2.1)</f>
        <v>6.7437037900832551E-3</v>
      </c>
      <c r="T23" s="28">
        <f>'1000 Stig'!T23/POWER($A$1/1000,1/2.1)</f>
        <v>1.442442747520966E-2</v>
      </c>
      <c r="U23" s="10" t="s">
        <v>22</v>
      </c>
    </row>
    <row r="24" spans="1:21" ht="15.5" x14ac:dyDescent="0.35">
      <c r="A24" s="10" t="s">
        <v>23</v>
      </c>
      <c r="B24" s="23">
        <f>'1000 Stig'!B24/POWER($A$1/1000,1/2.2)</f>
        <v>1.032401265472961E-3</v>
      </c>
      <c r="C24" s="23">
        <f>'1000 Stig'!C24/POWER($A$1/1000,1/2.2)</f>
        <v>2.3161139819864464E-3</v>
      </c>
      <c r="D24" s="23">
        <f>'1000 Stig'!D24/POWER($A$1/1000,1/2.2)</f>
        <v>5.036103734014444E-3</v>
      </c>
      <c r="E24" s="23">
        <f>'1000 Stig'!E24/POWER($A$1/1000,1/2.2)</f>
        <v>1.0865640673966261E-2</v>
      </c>
      <c r="F24" s="23">
        <f>'1000 Stig'!F24/POWER($A$1/1000,1/2.2)</f>
        <v>2.2322776668849121E-2</v>
      </c>
      <c r="G24" s="23">
        <f>'1000 Stig'!G24/POWER($A$1/1000,1/2.2)</f>
        <v>4.3005363474522162E-2</v>
      </c>
      <c r="H24" s="23">
        <f>'1000 Stig'!H24/POWER($A$1/1000,1/2.2)</f>
        <v>1.007189777199039E-3</v>
      </c>
      <c r="I24" s="23">
        <f>'1000 Stig'!I24/POWER($A$1/1000,1/2.2)</f>
        <v>2.2364407041981353E-3</v>
      </c>
      <c r="J24" s="23">
        <f>'1000 Stig'!J24/POWER($A$1/1000,1/2.2)</f>
        <v>5.0079085778738028E-3</v>
      </c>
      <c r="K24" s="23">
        <f>'1000 Stig'!K24/POWER($A$1/1000,1/2.2)</f>
        <v>1.0567319647308371E-3</v>
      </c>
      <c r="L24" s="23">
        <f>'1000 Stig'!L24/POWER($A$1/1000,1/2.2)</f>
        <v>2.5040331068827597E-3</v>
      </c>
      <c r="M24" s="23">
        <f>'1000 Stig'!M24/POWER($A$1/1000,1/2.2)</f>
        <v>5.187172723542537E-3</v>
      </c>
      <c r="N24" s="23">
        <f>'1000 Stig'!N24/POWER($A$1/1000,1/2.2)</f>
        <v>1.0078293131338732E-3</v>
      </c>
      <c r="O24" s="23">
        <f>'1000 Stig'!O24/POWER($A$1/1000,1/2.2)</f>
        <v>2.2090686447419931E-3</v>
      </c>
      <c r="P24" s="23">
        <f>'1000 Stig'!P24/POWER($A$1/1000,1/2.2)</f>
        <v>4.8981669738899459E-3</v>
      </c>
      <c r="Q24" s="23">
        <f>'1000 Stig'!Q24/POWER($A$1/1000,1/2.2)</f>
        <v>2.3824934467988955E-3</v>
      </c>
      <c r="R24" s="23">
        <f>'1000 Stig'!R24/POWER($A$1/1000,1/2.2)</f>
        <v>5.724218378263278E-3</v>
      </c>
      <c r="S24" s="23">
        <f>'1000 Stig'!S24/POWER($A$1/1000,1/2.2)</f>
        <v>5.1557985900624343E-3</v>
      </c>
      <c r="T24" s="23">
        <f>'1000 Stig'!T24/POWER($A$1/1000,1/2.2)</f>
        <v>1.1027981826323021E-2</v>
      </c>
      <c r="U24" s="10" t="s">
        <v>23</v>
      </c>
    </row>
    <row r="25" spans="1:21" ht="15.5" x14ac:dyDescent="0.35">
      <c r="A25" s="10" t="s">
        <v>24</v>
      </c>
      <c r="B25" s="22">
        <f>'1000 Stig'!B25/POWER($A$1/1000,1/2.3)</f>
        <v>8.2072018344839161E-4</v>
      </c>
      <c r="C25" s="22">
        <f>'1000 Stig'!C25/POWER($A$1/1000,1/2.3)</f>
        <v>1.8720193000020921E-3</v>
      </c>
      <c r="D25" s="22">
        <f>'1000 Stig'!D25/POWER($A$1/1000,1/2.3)</f>
        <v>4.137436328051477E-3</v>
      </c>
      <c r="E25" s="22">
        <f>'1000 Stig'!E25/POWER($A$1/1000,1/2.3)</f>
        <v>8.7822487177885399E-3</v>
      </c>
      <c r="F25" s="22">
        <f>'1000 Stig'!F25/POWER($A$1/1000,1/2.3)</f>
        <v>1.804257868081317E-2</v>
      </c>
      <c r="G25" s="22">
        <f>'1000 Stig'!G25/POWER($A$1/1000,1/2.3)</f>
        <v>3.4759459618158649E-2</v>
      </c>
      <c r="H25" s="22">
        <f>'1000 Stig'!H25/POWER($A$1/1000,1/2.3)</f>
        <v>8.6498785150664211E-4</v>
      </c>
      <c r="I25" s="22">
        <f>'1000 Stig'!I25/POWER($A$1/1000,1/2.3)</f>
        <v>1.920684744364771E-3</v>
      </c>
      <c r="J25" s="22">
        <f>'1000 Stig'!J25/POWER($A$1/1000,1/2.3)</f>
        <v>4.3008578714562404E-3</v>
      </c>
      <c r="K25" s="22">
        <f>'1000 Stig'!K25/POWER($A$1/1000,1/2.3)</f>
        <v>8.9642691513469022E-4</v>
      </c>
      <c r="L25" s="22">
        <f>'1000 Stig'!L25/POWER($A$1/1000,1/2.3)</f>
        <v>1.9529300651148606E-3</v>
      </c>
      <c r="M25" s="22">
        <f>'1000 Stig'!M25/POWER($A$1/1000,1/2.3)</f>
        <v>4.2154664009190984E-3</v>
      </c>
      <c r="N25" s="22">
        <f>'1000 Stig'!N25/POWER($A$1/1000,1/2.3)</f>
        <v>9.8313015533408221E-4</v>
      </c>
      <c r="O25" s="22">
        <f>'1000 Stig'!O25/POWER($A$1/1000,1/2.3)</f>
        <v>2.1549303751600235E-3</v>
      </c>
      <c r="P25" s="22">
        <f>'1000 Stig'!P25/POWER($A$1/1000,1/2.3)</f>
        <v>4.7781262115889961E-3</v>
      </c>
      <c r="Q25" s="22">
        <f>'1000 Stig'!Q25/POWER($A$1/1000,1/2.3)</f>
        <v>2.0461167641180038E-3</v>
      </c>
      <c r="R25" s="22">
        <f>'1000 Stig'!R25/POWER($A$1/1000,1/2.3)</f>
        <v>3.6267330961453018E-3</v>
      </c>
      <c r="S25" s="22">
        <f>'1000 Stig'!S25/POWER($A$1/1000,1/2.3)</f>
        <v>4.4278677625396133E-3</v>
      </c>
      <c r="T25" s="22">
        <f>'1000 Stig'!T25/POWER($A$1/1000,1/2.3)</f>
        <v>9.4709760984005211E-3</v>
      </c>
      <c r="U25" s="10" t="s">
        <v>24</v>
      </c>
    </row>
    <row r="26" spans="1:21" ht="15.5" x14ac:dyDescent="0.35">
      <c r="A26" s="10" t="s">
        <v>25</v>
      </c>
      <c r="B26" s="23">
        <f>'1000 Stig'!B26/POWER($A$1/1000,1/2.4)</f>
        <v>7.6592542573454168E-4</v>
      </c>
      <c r="C26" s="23">
        <f>'1000 Stig'!C26/POWER($A$1/1000,1/2.4)</f>
        <v>1.6450692302327514E-3</v>
      </c>
      <c r="D26" s="23">
        <f>'1000 Stig'!D26/POWER($A$1/1000,1/2.4)</f>
        <v>3.3994385346817948E-3</v>
      </c>
      <c r="E26" s="23">
        <f>'1000 Stig'!E26/POWER($A$1/1000,1/2.4)</f>
        <v>7.7043629851467161E-3</v>
      </c>
      <c r="F26" s="23">
        <f>'1000 Stig'!F26/POWER($A$1/1000,1/2.4)</f>
        <v>1.5828130107895369E-2</v>
      </c>
      <c r="G26" s="23">
        <f>'1000 Stig'!G26/POWER($A$1/1000,1/2.4)</f>
        <v>3.0493271446914584E-2</v>
      </c>
      <c r="H26" s="23">
        <f>'1000 Stig'!H26/POWER($A$1/1000,1/2.4)</f>
        <v>7.7448488678170827E-4</v>
      </c>
      <c r="I26" s="23">
        <f>'1000 Stig'!I26/POWER($A$1/1000,1/2.4)</f>
        <v>1.7197250853774346E-3</v>
      </c>
      <c r="J26" s="23">
        <f>'1000 Stig'!J26/POWER($A$1/1000,1/2.4)</f>
        <v>3.8508626633739803E-3</v>
      </c>
      <c r="K26" s="23">
        <f>'1000 Stig'!K26/POWER($A$1/1000,1/2.4)</f>
        <v>8.4532264945769706E-4</v>
      </c>
      <c r="L26" s="23">
        <f>'1000 Stig'!L26/POWER($A$1/1000,1/2.4)</f>
        <v>1.8415957720328397E-3</v>
      </c>
      <c r="M26" s="23">
        <f>'1000 Stig'!M26/POWER($A$1/1000,1/2.4)</f>
        <v>3.9751475179540105E-3</v>
      </c>
      <c r="N26" s="23">
        <f>'1000 Stig'!N26/POWER($A$1/1000,1/2.4)</f>
        <v>8.6520958955941011E-4</v>
      </c>
      <c r="O26" s="23">
        <f>'1000 Stig'!O26/POWER($A$1/1000,1/2.4)</f>
        <v>1.896459400930222E-3</v>
      </c>
      <c r="P26" s="23">
        <f>'1000 Stig'!P26/POWER($A$1/1000,1/2.4)</f>
        <v>4.2050186294887411E-3</v>
      </c>
      <c r="Q26" s="23">
        <f>'1000 Stig'!Q26/POWER($A$1/1000,1/2.4)</f>
        <v>1.8320332564669771E-3</v>
      </c>
      <c r="R26" s="23">
        <f>'1000 Stig'!R26/POWER($A$1/1000,1/2.4)</f>
        <v>2.9113002787007338E-3</v>
      </c>
      <c r="S26" s="23">
        <f>'1000 Stig'!S26/POWER($A$1/1000,1/2.4)</f>
        <v>3.9645836144191612E-3</v>
      </c>
      <c r="T26" s="23">
        <f>'1000 Stig'!T26/POWER($A$1/1000,1/2.4)</f>
        <v>8.4800356889470907E-3</v>
      </c>
      <c r="U26" s="10" t="s">
        <v>25</v>
      </c>
    </row>
    <row r="27" spans="1:21" ht="15.5" x14ac:dyDescent="0.35">
      <c r="A27" s="10" t="s">
        <v>26</v>
      </c>
      <c r="B27" s="22">
        <f>'1000 Stig'!B27/POWER($A$1/1000,1/2.5)</f>
        <v>6.0777326363451638E-4</v>
      </c>
      <c r="C27" s="22">
        <f>'1000 Stig'!C27/POWER($A$1/1000,1/2.5)</f>
        <v>1.3348441970540571E-3</v>
      </c>
      <c r="D27" s="22">
        <f>'1000 Stig'!D27/POWER($A$1/1000,1/2.5)</f>
        <v>2.8947821392937083E-3</v>
      </c>
      <c r="E27" s="22">
        <f>'1000 Stig'!E27/POWER($A$1/1000,1/2.5)</f>
        <v>6.30146969001059E-3</v>
      </c>
      <c r="F27" s="22">
        <f>'1000 Stig'!F27/POWER($A$1/1000,1/2.5)</f>
        <v>1.2945973900338928E-2</v>
      </c>
      <c r="G27" s="22">
        <f>'1000 Stig'!G27/POWER($A$1/1000,1/2.5)</f>
        <v>2.4940728538160695E-2</v>
      </c>
      <c r="H27" s="22">
        <f>'1000 Stig'!H27/POWER($A$1/1000,1/2.5)</f>
        <v>6.1704301500294719E-4</v>
      </c>
      <c r="I27" s="22">
        <f>'1000 Stig'!I27/POWER($A$1/1000,1/2.5)</f>
        <v>1.3701291913738544E-3</v>
      </c>
      <c r="J27" s="22">
        <f>'1000 Stig'!J27/POWER($A$1/1000,1/2.5)</f>
        <v>3.0680365088134862E-3</v>
      </c>
      <c r="K27" s="22">
        <f>'1000 Stig'!K27/POWER($A$1/1000,1/2.5)</f>
        <v>6.3316432173065327E-4</v>
      </c>
      <c r="L27" s="22">
        <f>'1000 Stig'!L27/POWER($A$1/1000,1/2.5)</f>
        <v>1.3793937009132086E-3</v>
      </c>
      <c r="M27" s="22">
        <f>'1000 Stig'!M27/POWER($A$1/1000,1/2.5)</f>
        <v>2.977468524709862E-3</v>
      </c>
      <c r="N27" s="22">
        <f>'1000 Stig'!N27/POWER($A$1/1000,1/2.5)</f>
        <v>7.8265553671948455E-4</v>
      </c>
      <c r="O27" s="22">
        <f>'1000 Stig'!O27/POWER($A$1/1000,1/2.5)</f>
        <v>1.7155085521620148E-3</v>
      </c>
      <c r="P27" s="22">
        <f>'1000 Stig'!P27/POWER($A$1/1000,1/2.5)</f>
        <v>3.8037963888655651E-3</v>
      </c>
      <c r="Q27" s="22">
        <f>'1000 Stig'!Q27/POWER($A$1/1000,1/2.5)</f>
        <v>1.4958558522033976E-3</v>
      </c>
      <c r="R27" s="22"/>
      <c r="S27" s="22">
        <f>'1000 Stig'!S27/POWER($A$1/1000,1/2.5)</f>
        <v>3.237084032314617E-3</v>
      </c>
      <c r="T27" s="22">
        <f>'1000 Stig'!T27/POWER($A$1/1000,1/2.5)</f>
        <v>6.9239523722771628E-3</v>
      </c>
      <c r="U27" s="10" t="s">
        <v>26</v>
      </c>
    </row>
    <row r="28" spans="1:21" ht="15.5" x14ac:dyDescent="0.35">
      <c r="A28" s="10" t="s">
        <v>27</v>
      </c>
      <c r="B28" s="23">
        <f>'1000 Stig'!B28/POWER($A$1/1000,1/2.6)</f>
        <v>5.7423544768601389E-4</v>
      </c>
      <c r="C28" s="23">
        <f>'1000 Stig'!C28/POWER($A$1/1000,1/2.6)</f>
        <v>1.2567688207514925E-3</v>
      </c>
      <c r="D28" s="23">
        <f>'1000 Stig'!D28/POWER($A$1/1000,1/2.6)</f>
        <v>2.7419030739805721E-3</v>
      </c>
      <c r="E28" s="23">
        <f>'1000 Stig'!E28/POWER($A$1/1000,1/2.6)</f>
        <v>5.8078461184375204E-3</v>
      </c>
      <c r="F28" s="23">
        <f>'1000 Stig'!F28/POWER($A$1/1000,1/2.6)</f>
        <v>1.2153619782432314E-2</v>
      </c>
      <c r="G28" s="23">
        <f>'1000 Stig'!G28/POWER($A$1/1000,1/2.6)</f>
        <v>2.3414239367632921E-2</v>
      </c>
      <c r="H28" s="23">
        <f>'1000 Stig'!H28/POWER($A$1/1000,1/2.6)</f>
        <v>6.0777032439732355E-4</v>
      </c>
      <c r="I28" s="23">
        <f>'1000 Stig'!I28/POWER($A$1/1000,1/2.6)</f>
        <v>1.3495394046451569E-3</v>
      </c>
      <c r="J28" s="23">
        <f>'1000 Stig'!J28/POWER($A$1/1000,1/2.6)</f>
        <v>3.0219312088242307E-3</v>
      </c>
      <c r="K28" s="23">
        <f>'1000 Stig'!K28/POWER($A$1/1000,1/2.6)</f>
        <v>6.5846069975410084E-4</v>
      </c>
      <c r="L28" s="23">
        <f>'1000 Stig'!L28/POWER($A$1/1000,1/2.6)</f>
        <v>1.4345036673214337E-3</v>
      </c>
      <c r="M28" s="23">
        <f>'1000 Stig'!M28/POWER($A$1/1000,1/2.6)</f>
        <v>3.0964252738016375E-3</v>
      </c>
      <c r="N28" s="23">
        <f>'1000 Stig'!N28/POWER($A$1/1000,1/2.6)</f>
        <v>7.1007229871922792E-4</v>
      </c>
      <c r="O28" s="23">
        <f>'1000 Stig'!O28/POWER($A$1/1000,1/2.6)</f>
        <v>1.5564128073660768E-3</v>
      </c>
      <c r="P28" s="23">
        <f>'1000 Stig'!P28/POWER($A$1/1000,1/2.6)</f>
        <v>3.4510334610585373E-3</v>
      </c>
      <c r="Q28" s="23">
        <f>'1000 Stig'!Q28/POWER($A$1/1000,1/2.6)</f>
        <v>1.4413530441179415E-3</v>
      </c>
      <c r="R28" s="23"/>
      <c r="S28" s="23">
        <f>'1000 Stig'!S28/POWER($A$1/1000,1/2.6)</f>
        <v>3.1191380621131064E-3</v>
      </c>
      <c r="T28" s="23">
        <f>'1000 Stig'!T28/POWER($A$1/1000,1/2.6)</f>
        <v>6.6716721496987716E-3</v>
      </c>
      <c r="U28" s="10" t="s">
        <v>27</v>
      </c>
    </row>
    <row r="29" spans="1:21" ht="15.5" x14ac:dyDescent="0.35">
      <c r="A29" s="10" t="s">
        <v>28</v>
      </c>
      <c r="B29" s="22">
        <f>'1000 Stig'!B29/POWER($A$1/1000,1/2.7)</f>
        <v>5.2355184605898137E-4</v>
      </c>
      <c r="C29" s="22">
        <f>'1000 Stig'!C29/POWER($A$1/1000,1/2.7)</f>
        <v>1.1805542919630669E-3</v>
      </c>
      <c r="D29" s="22">
        <f>'1000 Stig'!D29/POWER($A$1/1000,1/2.7)</f>
        <v>2.516904219529493E-3</v>
      </c>
      <c r="E29" s="22">
        <f>'1000 Stig'!E29/POWER($A$1/1000,1/2.7)</f>
        <v>5.2424811005817324E-3</v>
      </c>
      <c r="F29" s="22">
        <f>'1000 Stig'!F29/POWER($A$1/1000,1/2.7)</f>
        <v>1.1156301330722297E-2</v>
      </c>
      <c r="G29" s="22">
        <f>'1000 Stig'!G29/POWER($A$1/1000,1/2.7)</f>
        <v>2.1492881502888025E-2</v>
      </c>
      <c r="H29" s="22">
        <f>'1000 Stig'!H29/POWER($A$1/1000,1/2.7)</f>
        <v>5.604925193494377E-4</v>
      </c>
      <c r="I29" s="22">
        <f>'1000 Stig'!I29/POWER($A$1/1000,1/2.7)</f>
        <v>1.2445601743075749E-3</v>
      </c>
      <c r="J29" s="22">
        <f>'1000 Stig'!J29/POWER($A$1/1000,1/2.7)</f>
        <v>2.7868584044707331E-3</v>
      </c>
      <c r="K29" s="22">
        <f>'1000 Stig'!K29/POWER($A$1/1000,1/2.7)</f>
        <v>6.0492532301371156E-4</v>
      </c>
      <c r="L29" s="22">
        <f>'1000 Stig'!L29/POWER($A$1/1000,1/2.7)</f>
        <v>1.3178730251370144E-3</v>
      </c>
      <c r="M29" s="22">
        <f>'1000 Stig'!M29/POWER($A$1/1000,1/2.7)</f>
        <v>2.8446740399871687E-3</v>
      </c>
      <c r="N29" s="22">
        <f>'1000 Stig'!N29/POWER($A$1/1000,1/2.7)</f>
        <v>6.2921584478654825E-4</v>
      </c>
      <c r="O29" s="22">
        <f>'1000 Stig'!O29/POWER($A$1/1000,1/2.7)</f>
        <v>1.3791829383991855E-3</v>
      </c>
      <c r="P29" s="22">
        <f>'1000 Stig'!P29/POWER($A$1/1000,1/2.7)</f>
        <v>3.0580617473787851E-3</v>
      </c>
      <c r="Q29" s="22">
        <f>'1000 Stig'!Q29/POWER($A$1/1000,1/2.7)</f>
        <v>1.3317497549843883E-3</v>
      </c>
      <c r="R29" s="22"/>
      <c r="S29" s="22">
        <f>'1000 Stig'!S29/POWER($A$1/1000,1/2.7)</f>
        <v>2.8819527366549251E-3</v>
      </c>
      <c r="T29" s="22">
        <f>'1000 Stig'!T29/POWER($A$1/1000,1/2.7)</f>
        <v>6.164345221981905E-3</v>
      </c>
      <c r="U29" s="10" t="s">
        <v>28</v>
      </c>
    </row>
    <row r="30" spans="1:21" ht="15.5" x14ac:dyDescent="0.35">
      <c r="A30" s="10" t="s">
        <v>29</v>
      </c>
      <c r="B30" s="23">
        <f>'1000 Stig'!B30/POWER($A$1/1000,1/2.8)</f>
        <v>5.0397454510284049E-4</v>
      </c>
      <c r="C30" s="23">
        <f>'1000 Stig'!C30/POWER($A$1/1000,1/2.8)</f>
        <v>1.0894129484758839E-3</v>
      </c>
      <c r="D30" s="23">
        <f>'1000 Stig'!D30/POWER($A$1/1000,1/2.8)</f>
        <v>2.3869866677174206E-3</v>
      </c>
      <c r="E30" s="23">
        <f>'1000 Stig'!E30/POWER($A$1/1000,1/2.8)</f>
        <v>5.0351880323839188E-3</v>
      </c>
      <c r="F30" s="23">
        <f>'1000 Stig'!F30/POWER($A$1/1000,1/2.8)</f>
        <v>1.0580435413807847E-2</v>
      </c>
      <c r="G30" s="23">
        <f>'1000 Stig'!G30/POWER($A$1/1000,1/2.8)</f>
        <v>2.0383462032502235E-2</v>
      </c>
      <c r="H30" s="23">
        <f>'1000 Stig'!H30/POWER($A$1/1000,1/2.8)</f>
        <v>5.105472429052535E-4</v>
      </c>
      <c r="I30" s="23">
        <f>'1000 Stig'!I30/POWER($A$1/1000,1/2.8)</f>
        <v>1.1336578878161107E-3</v>
      </c>
      <c r="J30" s="23">
        <f>'1000 Stig'!J30/POWER($A$1/1000,1/2.8)</f>
        <v>2.5385225059227079E-3</v>
      </c>
      <c r="K30" s="23">
        <f>'1000 Stig'!K30/POWER($A$1/1000,1/2.8)</f>
        <v>5.4520922226463915E-4</v>
      </c>
      <c r="L30" s="23">
        <f>'1000 Stig'!L30/POWER($A$1/1000,1/2.8)</f>
        <v>1.1877772342193925E-3</v>
      </c>
      <c r="M30" s="23">
        <f>'1000 Stig'!M30/POWER($A$1/1000,1/2.8)</f>
        <v>2.5638578216747236E-3</v>
      </c>
      <c r="N30" s="23">
        <f>'1000 Stig'!N30/POWER($A$1/1000,1/2.8)</f>
        <v>5.8252311368634066E-4</v>
      </c>
      <c r="O30" s="23">
        <f>'1000 Stig'!O30/POWER($A$1/1000,1/2.8)</f>
        <v>1.2768367902304069E-3</v>
      </c>
      <c r="P30" s="23">
        <f>'1000 Stig'!P30/POWER($A$1/1000,1/2.8)</f>
        <v>2.831129676228181E-3</v>
      </c>
      <c r="Q30" s="23">
        <f>'1000 Stig'!Q30/POWER($A$1/1000,1/2.8)</f>
        <v>1.2301568522750529E-3</v>
      </c>
      <c r="R30" s="23"/>
      <c r="S30" s="23">
        <f>'1000 Stig'!S30/POWER($A$1/1000,1/2.8)</f>
        <v>2.6621021657108977E-3</v>
      </c>
      <c r="T30" s="23">
        <f>'1000 Stig'!T30/POWER($A$1/1000,1/2.8)</f>
        <v>5.6940964218153102E-3</v>
      </c>
      <c r="U30" s="10" t="s">
        <v>29</v>
      </c>
    </row>
    <row r="31" spans="1:21" ht="15.5" x14ac:dyDescent="0.35">
      <c r="A31" s="10" t="s">
        <v>30</v>
      </c>
      <c r="B31" s="22">
        <f>'1000 Stig'!B31/POWER($A$1/1000,1/2.9)</f>
        <v>4.4802721208760137E-4</v>
      </c>
      <c r="C31" s="22">
        <f>'1000 Stig'!C31/POWER($A$1/1000,1/2.9)</f>
        <v>9.8995346070856246E-4</v>
      </c>
      <c r="D31" s="22">
        <f>'1000 Stig'!D31/POWER($A$1/1000,1/2.9)</f>
        <v>2.1677575717102041E-3</v>
      </c>
      <c r="E31" s="22">
        <f>'1000 Stig'!E31/POWER($A$1/1000,1/2.9)</f>
        <v>4.6716170760384267E-3</v>
      </c>
      <c r="F31" s="22">
        <f>'1000 Stig'!F31/POWER($A$1/1000,1/2.9)</f>
        <v>9.608691699231545E-3</v>
      </c>
      <c r="G31" s="22">
        <f>'1000 Stig'!G31/POWER($A$1/1000,1/2.9)</f>
        <v>1.8511374510892374E-2</v>
      </c>
      <c r="H31" s="22">
        <f>'1000 Stig'!H31/POWER($A$1/1000,1/2.9)</f>
        <v>4.808029999110099E-4</v>
      </c>
      <c r="I31" s="22">
        <f>'1000 Stig'!I31/POWER($A$1/1000,1/2.9)</f>
        <v>1.0676115108037467E-3</v>
      </c>
      <c r="J31" s="22">
        <f>'1000 Stig'!J31/POWER($A$1/1000,1/2.9)</f>
        <v>2.3906293749504323E-3</v>
      </c>
      <c r="K31" s="22">
        <f>'1000 Stig'!K31/POWER($A$1/1000,1/2.9)</f>
        <v>5.2406942633591248E-4</v>
      </c>
      <c r="L31" s="22">
        <f>'1000 Stig'!L31/POWER($A$1/1000,1/2.9)</f>
        <v>1.1417226788032375E-3</v>
      </c>
      <c r="M31" s="22">
        <f>'1000 Stig'!M31/POWER($A$1/1000,1/2.9)</f>
        <v>2.4644474872065262E-3</v>
      </c>
      <c r="N31" s="22">
        <f>'1000 Stig'!N31/POWER($A$1/1000,1/2.9)</f>
        <v>5.5494763022543756E-4</v>
      </c>
      <c r="O31" s="22">
        <f>'1000 Stig'!O31/POWER($A$1/1000,1/2.9)</f>
        <v>1.2163938808178378E-3</v>
      </c>
      <c r="P31" s="22">
        <f>'1000 Stig'!P31/POWER($A$1/1000,1/2.9)</f>
        <v>2.6971096386910289E-3</v>
      </c>
      <c r="Q31" s="22">
        <f>'1000 Stig'!Q31/POWER($A$1/1000,1/2.9)</f>
        <v>1.1636995653303073E-3</v>
      </c>
      <c r="R31" s="22"/>
      <c r="S31" s="22">
        <f>'1000 Stig'!S31/POWER($A$1/1000,1/2.9)</f>
        <v>2.5182862879423928E-3</v>
      </c>
      <c r="T31" s="22">
        <f>'1000 Stig'!T31/POWER($A$1/1000,1/2.9)</f>
        <v>5.3864818285252036E-3</v>
      </c>
      <c r="U31" s="10" t="s">
        <v>30</v>
      </c>
    </row>
    <row r="32" spans="1:21" ht="16" thickBot="1" x14ac:dyDescent="0.4">
      <c r="A32" s="11" t="s">
        <v>31</v>
      </c>
      <c r="B32" s="24">
        <f>'1000 Stig'!B32/POWER($A$1/1000,1/3)</f>
        <v>4.2330694719151985E-4</v>
      </c>
      <c r="C32" s="24">
        <f>'1000 Stig'!C32/POWER($A$1/1000,1/3)</f>
        <v>9.3039339434802804E-4</v>
      </c>
      <c r="D32" s="24">
        <f>'1000 Stig'!D32/POWER($A$1/1000,1/3)</f>
        <v>2.0428104657654565E-3</v>
      </c>
      <c r="E32" s="24">
        <f>'1000 Stig'!E32/POWER($A$1/1000,1/3)</f>
        <v>4.402465741581249E-3</v>
      </c>
      <c r="F32" s="24">
        <f>'1000 Stig'!F32/POWER($A$1/1000,1/3)</f>
        <v>9.0548575272733165E-3</v>
      </c>
      <c r="G32" s="24">
        <f>'1000 Stig'!G32/POWER($A$1/1000,1/3)</f>
        <v>1.7444399724421845E-2</v>
      </c>
      <c r="H32" s="24">
        <f>'1000 Stig'!H32/POWER($A$1/1000,1/3)</f>
        <v>4.4804878438050433E-4</v>
      </c>
      <c r="I32" s="24">
        <f>'1000 Stig'!I32/POWER($A$1/1000,1/3)</f>
        <v>9.9488156208423612E-4</v>
      </c>
      <c r="J32" s="24">
        <f>'1000 Stig'!J32/POWER($A$1/1000,1/3)</f>
        <v>2.2277701793647618E-3</v>
      </c>
      <c r="K32" s="24">
        <f>'1000 Stig'!K32/POWER($A$1/1000,1/3)</f>
        <v>4.8230438914270598E-4</v>
      </c>
      <c r="L32" s="24">
        <f>'1000 Stig'!L32/POWER($A$1/1000,1/3)</f>
        <v>1.050734562060895E-3</v>
      </c>
      <c r="M32" s="24">
        <f>'1000 Stig'!M32/POWER($A$1/1000,1/3)</f>
        <v>2.2680465223887253E-3</v>
      </c>
      <c r="N32" s="24"/>
      <c r="O32" s="24"/>
      <c r="P32" s="24"/>
      <c r="Q32" s="24">
        <f>'1000 Stig'!Q32/POWER($A$1/1000,1/3)</f>
        <v>1.066601161829165E-3</v>
      </c>
      <c r="R32" s="24"/>
      <c r="S32" s="24">
        <f>'1000 Stig'!S32/POWER($A$1/1000,1/3)</f>
        <v>2.3081619694301494E-3</v>
      </c>
      <c r="T32" s="24">
        <f>'1000 Stig'!T32/POWER($A$1/1000,1/3)</f>
        <v>4.9370369704021732E-3</v>
      </c>
      <c r="U32" s="11" t="s">
        <v>31</v>
      </c>
    </row>
    <row r="33" spans="1:21" ht="15.5" x14ac:dyDescent="0.35">
      <c r="A33" s="12" t="s">
        <v>32</v>
      </c>
      <c r="B33" s="25">
        <f>'1000 Stig'!B33/POWER($A$1/1000,1/3)</f>
        <v>4.7566913466963749E-4</v>
      </c>
      <c r="C33" s="25">
        <f>'1000 Stig'!C33/POWER($A$1/1000,1/3)</f>
        <v>1.0551440094274734E-3</v>
      </c>
      <c r="D33" s="25">
        <f>'1000 Stig'!D33/POWER($A$1/1000,1/3)</f>
        <v>2.3002616214725163E-3</v>
      </c>
      <c r="E33" s="25">
        <f>'1000 Stig'!E33/POWER($A$1/1000,1/3)</f>
        <v>4.9325180604386865E-3</v>
      </c>
      <c r="F33" s="25">
        <f>'1000 Stig'!F33/POWER($A$1/1000,1/3)</f>
        <v>1.0196022395099549E-2</v>
      </c>
      <c r="G33" s="25">
        <f>'1000 Stig'!G33/POWER($A$1/1000,1/3)</f>
        <v>1.964288115230383E-2</v>
      </c>
      <c r="H33" s="25">
        <f>'1000 Stig'!H33/POWER($A$1/1000,1/3)</f>
        <v>5.0613377914229818E-4</v>
      </c>
      <c r="I33" s="25">
        <f>'1000 Stig'!I33/POWER($A$1/1000,1/3)</f>
        <v>1.1238578975566523E-3</v>
      </c>
      <c r="J33" s="25">
        <f>'1000 Stig'!J33/POWER($A$1/1000,1/3)</f>
        <v>2.516578058573268E-3</v>
      </c>
      <c r="K33" s="25">
        <f>'1000 Stig'!K33/POWER($A$1/1000,1/3)</f>
        <v>5.7878213370980778E-4</v>
      </c>
      <c r="L33" s="25">
        <f>'1000 Stig'!L33/POWER($A$1/1000,1/3)</f>
        <v>1.2609182198677954E-3</v>
      </c>
      <c r="M33" s="25">
        <f>'1000 Stig'!M33/POWER($A$1/1000,1/3)</f>
        <v>2.7217351430588949E-3</v>
      </c>
      <c r="N33" s="25">
        <f>'1000 Stig'!N33/POWER($A$1/1000,1/3)</f>
        <v>5.9286300893535485E-4</v>
      </c>
      <c r="O33" s="25">
        <f>'1000 Stig'!O33/POWER($A$1/1000,1/3)</f>
        <v>1.2995008843253559E-3</v>
      </c>
      <c r="P33" s="25">
        <f>'1000 Stig'!P33/POWER($A$1/1000,1/3)</f>
        <v>2.8813827625020021E-3</v>
      </c>
      <c r="Q33" s="25">
        <f>'1000 Stig'!Q33/POWER($A$1/1000,1/3)</f>
        <v>1.1802825242178659E-3</v>
      </c>
      <c r="R33" s="25"/>
      <c r="S33" s="25">
        <f>'1000 Stig'!S33/POWER($A$1/1000,1/3)</f>
        <v>2.5541723870904989E-3</v>
      </c>
      <c r="T33" s="25">
        <f>'1000 Stig'!T33/POWER($A$1/1000,1/3)</f>
        <v>5.4632403058609419E-3</v>
      </c>
      <c r="U33" s="12" t="s">
        <v>32</v>
      </c>
    </row>
    <row r="34" spans="1:21" ht="15.5" x14ac:dyDescent="0.35">
      <c r="A34" s="10" t="s">
        <v>33</v>
      </c>
      <c r="B34" s="23">
        <f>'1000 Stig'!B34/POWER($A$1/1000,1/3)</f>
        <v>4.3230956889828397E-4</v>
      </c>
      <c r="C34" s="23">
        <f>'1000 Stig'!C34/POWER($A$1/1000,1/3)</f>
        <v>9.5023590749763044E-4</v>
      </c>
      <c r="D34" s="23">
        <f>'1000 Stig'!D34/POWER($A$1/1000,1/3)</f>
        <v>2.0874988796810686E-3</v>
      </c>
      <c r="E34" s="23">
        <f>'1000 Stig'!E34/POWER($A$1/1000,1/3)</f>
        <v>4.5038811612883598E-3</v>
      </c>
      <c r="F34" s="23">
        <f>'1000 Stig'!F34/POWER($A$1/1000,1/3)</f>
        <v>9.2529411125627913E-3</v>
      </c>
      <c r="G34" s="23">
        <f>'1000 Stig'!G34/POWER($A$1/1000,1/3)</f>
        <v>1.7826012491958865E-2</v>
      </c>
      <c r="H34" s="23">
        <f>'1000 Stig'!H34/POWER($A$1/1000,1/3)</f>
        <v>4.6956174540339099E-4</v>
      </c>
      <c r="I34" s="23">
        <f>'1000 Stig'!I34/POWER($A$1/1000,1/3)</f>
        <v>1.0426505752221681E-3</v>
      </c>
      <c r="J34" s="23">
        <f>'1000 Stig'!J34/POWER($A$1/1000,1/3)</f>
        <v>2.3347360605530973E-3</v>
      </c>
      <c r="K34" s="23">
        <f>'1000 Stig'!K34/POWER($A$1/1000,1/3)</f>
        <v>5.0094213525225979E-4</v>
      </c>
      <c r="L34" s="23">
        <f>'1000 Stig'!L34/POWER($A$1/1000,1/3)</f>
        <v>1.0913382232281372E-3</v>
      </c>
      <c r="M34" s="23">
        <f>'1000 Stig'!M34/POWER($A$1/1000,1/3)</f>
        <v>2.3556909150181903E-3</v>
      </c>
      <c r="N34" s="23">
        <f>'1000 Stig'!N34/POWER($A$1/1000,1/3)</f>
        <v>5.3779288354718446E-4</v>
      </c>
      <c r="O34" s="23">
        <f>'1000 Stig'!O34/POWER($A$1/1000,1/3)</f>
        <v>1.178792262665274E-3</v>
      </c>
      <c r="P34" s="23">
        <f>'1000 Stig'!P34/POWER($A$1/1000,1/3)</f>
        <v>2.6137355866270103E-3</v>
      </c>
      <c r="Q34" s="23">
        <f>'1000 Stig'!Q34/POWER($A$1/1000,1/3)</f>
        <v>1.1263708997840906E-3</v>
      </c>
      <c r="R34" s="23"/>
      <c r="S34" s="23">
        <f>'1000 Stig'!S34/POWER($A$1/1000,1/3)</f>
        <v>2.4375057588497803E-3</v>
      </c>
      <c r="T34" s="23">
        <f>'1000 Stig'!T34/POWER($A$1/1000,1/3)</f>
        <v>5.0756889823480884E-3</v>
      </c>
      <c r="U34" s="10" t="s">
        <v>33</v>
      </c>
    </row>
    <row r="35" spans="1:21" ht="15.5" x14ac:dyDescent="0.35">
      <c r="A35" s="10" t="s">
        <v>34</v>
      </c>
      <c r="B35" s="22">
        <f>'1000 Stig'!B35/POWER($A$1/1000,1/3)</f>
        <v>4.2643030574284624E-4</v>
      </c>
      <c r="C35" s="22">
        <f>'1000 Stig'!C35/POWER($A$1/1000,1/3)</f>
        <v>9.3057712132163528E-4</v>
      </c>
      <c r="D35" s="22">
        <f>'1000 Stig'!D35/POWER($A$1/1000,1/3)</f>
        <v>2.0431400178590048E-3</v>
      </c>
      <c r="E35" s="22">
        <f>'1000 Stig'!E35/POWER($A$1/1000,1/3)</f>
        <v>4.3708647021207707E-3</v>
      </c>
      <c r="F35" s="22">
        <f>'1000 Stig'!F35/POWER($A$1/1000,1/3)</f>
        <v>9.0563182830824835E-3</v>
      </c>
      <c r="G35" s="22">
        <f>'1000 Stig'!G35/POWER($A$1/1000,1/3)</f>
        <v>1.7447213905446571E-2</v>
      </c>
      <c r="H35" s="22">
        <f>'1000 Stig'!H35/POWER($A$1/1000,1/3)</f>
        <v>4.4449087159595006E-4</v>
      </c>
      <c r="I35" s="22">
        <f>'1000 Stig'!I35/POWER($A$1/1000,1/3)</f>
        <v>9.8698130221911654E-4</v>
      </c>
      <c r="J35" s="22">
        <f>'1000 Stig'!J35/POWER($A$1/1000,1/3)</f>
        <v>2.2100796682451526E-3</v>
      </c>
      <c r="K35" s="22">
        <f>'1000 Stig'!K35/POWER($A$1/1000,1/3)</f>
        <v>4.7530469264002277E-4</v>
      </c>
      <c r="L35" s="22">
        <f>'1000 Stig'!L35/POWER($A$1/1000,1/3)</f>
        <v>1.0354852232514781E-3</v>
      </c>
      <c r="M35" s="22">
        <f>'1000 Stig'!M35/POWER($A$1/1000,1/3)</f>
        <v>2.2351303025324103E-3</v>
      </c>
      <c r="N35" s="22">
        <f>'1000 Stig'!N35/POWER($A$1/1000,1/3)</f>
        <v>5.2781823374323906E-4</v>
      </c>
      <c r="O35" s="22">
        <f>'1000 Stig'!O35/POWER($A$1/1000,1/3)</f>
        <v>1.1569287528059901E-3</v>
      </c>
      <c r="P35" s="22">
        <f>'1000 Stig'!P35/POWER($A$1/1000,1/3)</f>
        <v>2.5652576354411299E-3</v>
      </c>
      <c r="Q35" s="22">
        <f>'1000 Stig'!Q35/POWER($A$1/1000,1/3)</f>
        <v>1.0417254044132653E-3</v>
      </c>
      <c r="R35" s="22"/>
      <c r="S35" s="22">
        <f>'1000 Stig'!S35/POWER($A$1/1000,1/3)</f>
        <v>2.2543299661631723E-3</v>
      </c>
      <c r="T35" s="22">
        <f>'1000 Stig'!T35/POWER($A$1/1000,1/3)</f>
        <v>4.8218931486774383E-3</v>
      </c>
      <c r="U35" s="10" t="s">
        <v>34</v>
      </c>
    </row>
    <row r="36" spans="1:21" ht="15.5" x14ac:dyDescent="0.35">
      <c r="A36" s="10" t="s">
        <v>35</v>
      </c>
      <c r="B36" s="23">
        <f>'1000 Stig'!B36/POWER($A$1/1000,1/3)</f>
        <v>4.2334369258624125E-4</v>
      </c>
      <c r="C36" s="23">
        <f>'1000 Stig'!C36/POWER($A$1/1000,1/3)</f>
        <v>9.4973948441992248E-4</v>
      </c>
      <c r="D36" s="23">
        <f>'1000 Stig'!D36/POWER($A$1/1000,1/3)</f>
        <v>2.0650911833475188E-3</v>
      </c>
      <c r="E36" s="23">
        <f>'1000 Stig'!E36/POWER($A$1/1000,1/3)</f>
        <v>4.4555354580322389E-3</v>
      </c>
      <c r="F36" s="23">
        <f>'1000 Stig'!F36/POWER($A$1/1000,1/3)</f>
        <v>9.1536179001478445E-3</v>
      </c>
      <c r="G36" s="23">
        <f>'1000 Stig'!G36/POWER($A$1/1000,1/3)</f>
        <v>1.7634663946268191E-2</v>
      </c>
      <c r="H36" s="23">
        <f>'1000 Stig'!H36/POWER($A$1/1000,1/3)</f>
        <v>4.5389629733297418E-4</v>
      </c>
      <c r="I36" s="23">
        <f>'1000 Stig'!I36/POWER($A$1/1000,1/3)</f>
        <v>1.0005770982660664E-3</v>
      </c>
      <c r="J36" s="23">
        <f>'1000 Stig'!J36/POWER($A$1/1000,1/3)</f>
        <v>2.2568449485262788E-3</v>
      </c>
      <c r="K36" s="23">
        <f>'1000 Stig'!K36/POWER($A$1/1000,1/3)</f>
        <v>4.8314772607073995E-4</v>
      </c>
      <c r="L36" s="23">
        <f>'1000 Stig'!L36/POWER($A$1/1000,1/3)</f>
        <v>1.0525718317969692E-3</v>
      </c>
      <c r="M36" s="23">
        <f>'1000 Stig'!M36/POWER($A$1/1000,1/3)</f>
        <v>2.2720123320099672E-3</v>
      </c>
      <c r="N36" s="23">
        <f>'1000 Stig'!N36/POWER($A$1/1000,1/3)</f>
        <v>5.3452388067026107E-4</v>
      </c>
      <c r="O36" s="23">
        <f>'1000 Stig'!O36/POWER($A$1/1000,1/3)</f>
        <v>1.171626910694584E-3</v>
      </c>
      <c r="P36" s="23">
        <f>'1000 Stig'!P36/POWER($A$1/1000,1/3)</f>
        <v>2.5978478547257549E-3</v>
      </c>
      <c r="Q36" s="23">
        <f>'1000 Stig'!Q36/POWER($A$1/1000,1/3)</f>
        <v>1.0868923086632947E-3</v>
      </c>
      <c r="R36" s="23"/>
      <c r="S36" s="23">
        <f>'1000 Stig'!S36/POWER($A$1/1000,1/3)</f>
        <v>2.3520727161223253E-3</v>
      </c>
      <c r="T36" s="23">
        <f>'1000 Stig'!T36/POWER($A$1/1000,1/3)</f>
        <v>4.9698281608294764E-3</v>
      </c>
      <c r="U36" s="10" t="s">
        <v>35</v>
      </c>
    </row>
    <row r="37" spans="1:21" ht="15.5" x14ac:dyDescent="0.35">
      <c r="A37" s="10" t="s">
        <v>36</v>
      </c>
      <c r="B37" s="25">
        <f>'1000 Stig'!B37/POWER($A$1/1000,1/3)</f>
        <v>4.7069013368487611E-4</v>
      </c>
      <c r="C37" s="25">
        <f>'1000 Stig'!C37/POWER($A$1/1000,1/3)</f>
        <v>1.0685009604087337E-3</v>
      </c>
      <c r="D37" s="25">
        <f>'1000 Stig'!D37/POWER($A$1/1000,1/3)</f>
        <v>2.3971776881429492E-3</v>
      </c>
      <c r="E37" s="25">
        <f>'1000 Stig'!E37/POWER($A$1/1000,1/3)</f>
        <v>5.1348014583804669E-3</v>
      </c>
      <c r="F37" s="25">
        <f>'1000 Stig'!F37/POWER($A$1/1000,1/3)</f>
        <v>1.0608955823362539E-2</v>
      </c>
      <c r="G37" s="25">
        <f>'1000 Stig'!G37/POWER($A$1/1000,1/3)</f>
        <v>2.1109062601211356E-2</v>
      </c>
      <c r="H37" s="25">
        <f>'1000 Stig'!H37/POWER($A$1/1000,1/3)</f>
        <v>5.103567872867203E-4</v>
      </c>
      <c r="I37" s="25">
        <f>'1000 Stig'!I37/POWER($A$1/1000,1/3)</f>
        <v>1.1690731057614411E-3</v>
      </c>
      <c r="J37" s="25">
        <f>'1000 Stig'!J37/POWER($A$1/1000,1/3)</f>
        <v>2.7227878171187181E-3</v>
      </c>
      <c r="K37" s="25">
        <f>'1000 Stig'!K37/POWER($A$1/1000,1/3)</f>
        <v>5.6860742426895618E-4</v>
      </c>
      <c r="L37" s="25">
        <f>'1000 Stig'!L37/POWER($A$1/1000,1/3)</f>
        <v>1.2315402767879673E-3</v>
      </c>
      <c r="M37" s="25">
        <f>'1000 Stig'!M37/POWER($A$1/1000,1/3)</f>
        <v>2.7384046098753493E-3</v>
      </c>
      <c r="N37" s="25">
        <f>'1000 Stig'!N37/POWER($A$1/1000,1/3)</f>
        <v>6.3029375565765101E-4</v>
      </c>
      <c r="O37" s="25">
        <f>'1000 Stig'!O37/POWER($A$1/1000,1/3)</f>
        <v>1.4148814237508222E-3</v>
      </c>
      <c r="P37" s="25">
        <f>'1000 Stig'!P37/POWER($A$1/1000,1/3)</f>
        <v>2.9689084709632312E-3</v>
      </c>
      <c r="Q37" s="25">
        <f>'1000 Stig'!Q37/POWER($A$1/1000,1/3)</f>
        <v>1.372563723923369E-3</v>
      </c>
      <c r="R37" s="25"/>
      <c r="S37" s="25">
        <f>'1000 Stig'!S37/POWER($A$1/1000,1/3)</f>
        <v>2.7338757399759266E-3</v>
      </c>
      <c r="T37" s="25">
        <f>'1000 Stig'!T37/POWER($A$1/1000,1/3)</f>
        <v>5.9220439812422646E-3</v>
      </c>
      <c r="U37" s="10" t="s">
        <v>36</v>
      </c>
    </row>
    <row r="38" spans="1:21" ht="15.5" x14ac:dyDescent="0.35">
      <c r="A38" s="10" t="s">
        <v>39</v>
      </c>
      <c r="B38" s="23">
        <f>'1000 Stig'!B38/POWER($A$1/1000,1/3)</f>
        <v>4.2514421692759418E-4</v>
      </c>
      <c r="C38" s="23">
        <f>'1000 Stig'!C38/POWER($A$1/1000,1/3)</f>
        <v>9.4104955881725897E-4</v>
      </c>
      <c r="D38" s="23">
        <f>'1000 Stig'!D38/POWER($A$1/1000,1/3)</f>
        <v>2.0761148017639647E-3</v>
      </c>
      <c r="E38" s="23">
        <f>'1000 Stig'!E38/POWER($A$1/1000,1/3)</f>
        <v>4.2885550179446426E-3</v>
      </c>
      <c r="F38" s="23">
        <f>'1000 Stig'!F38/POWER($A$1/1000,1/3)</f>
        <v>9.0434920939703057E-3</v>
      </c>
      <c r="G38" s="23">
        <f>'1000 Stig'!G38/POWER($A$1/1000,1/3)</f>
        <v>1.7226975953327114E-2</v>
      </c>
      <c r="H38" s="23">
        <f>'1000 Stig'!H38/POWER($A$1/1000,1/3)</f>
        <v>4.5472425967839049E-4</v>
      </c>
      <c r="I38" s="23">
        <f>'1000 Stig'!I38/POWER($A$1/1000,1/3)</f>
        <v>9.9028838774405038E-4</v>
      </c>
      <c r="J38" s="23">
        <f>'1000 Stig'!J38/POWER($A$1/1000,1/3)</f>
        <v>2.2361409957760365E-3</v>
      </c>
      <c r="K38" s="23">
        <f>'1000 Stig'!K38/POWER($A$1/1000,1/3)</f>
        <v>4.7677149651128209E-4</v>
      </c>
      <c r="L38" s="23">
        <f>'1000 Stig'!L38/POWER($A$1/1000,1/3)</f>
        <v>1.0299734140432552E-3</v>
      </c>
      <c r="M38" s="23">
        <f>'1000 Stig'!M38/POWER($A$1/1000,1/3)</f>
        <v>2.2407341701162222E-3</v>
      </c>
      <c r="N38" s="23">
        <f>'1000 Stig'!N38/POWER($A$1/1000,1/3)</f>
        <v>5.1057725965504932E-4</v>
      </c>
      <c r="O38" s="23">
        <f>'1000 Stig'!O38/POWER($A$1/1000,1/3)</f>
        <v>1.1023618416445831E-3</v>
      </c>
      <c r="P38" s="23">
        <f>'1000 Stig'!P38/POWER($A$1/1000,1/3)</f>
        <v>2.4343824002984542E-3</v>
      </c>
      <c r="Q38" s="23">
        <f>'1000 Stig'!Q38/POWER($A$1/1000,1/3)</f>
        <v>1.0470741167586633E-3</v>
      </c>
      <c r="R38" s="23"/>
      <c r="S38" s="23">
        <f>'1000 Stig'!S38/POWER($A$1/1000,1/3)</f>
        <v>2.26590476550044E-3</v>
      </c>
      <c r="T38" s="23">
        <f>'1000 Stig'!T38/POWER($A$1/1000,1/3)</f>
        <v>4.7203134059221035E-3</v>
      </c>
      <c r="U38" s="10" t="s">
        <v>39</v>
      </c>
    </row>
    <row r="39" spans="1:21" ht="15.5" x14ac:dyDescent="0.35">
      <c r="A39" s="10" t="s">
        <v>40</v>
      </c>
      <c r="B39" s="25">
        <f>'1000 Stig'!B39/POWER($A$1/1000,1/3)</f>
        <v>3.841731018131371E-4</v>
      </c>
      <c r="C39" s="25">
        <f>'1000 Stig'!C39/POWER($A$1/1000,1/3)</f>
        <v>8.6186323319245638E-4</v>
      </c>
      <c r="D39" s="25">
        <f>'1000 Stig'!D39/POWER($A$1/1000,1/3)</f>
        <v>1.874015130795791E-3</v>
      </c>
      <c r="E39" s="25">
        <f>'1000 Stig'!E39/POWER($A$1/1000,1/3)</f>
        <v>4.0432795081787225E-3</v>
      </c>
      <c r="F39" s="25">
        <f>'1000 Stig'!F39/POWER($A$1/1000,1/3)</f>
        <v>8.3066639307391478E-3</v>
      </c>
      <c r="G39" s="25">
        <f>'1000 Stig'!G39/POWER($A$1/1000,1/3)</f>
        <v>1.6002986855154409E-2</v>
      </c>
      <c r="H39" s="25">
        <f>'1000 Stig'!H39/POWER($A$1/1000,1/3)</f>
        <v>4.0915997022374773E-4</v>
      </c>
      <c r="I39" s="25">
        <f>'1000 Stig'!I39/POWER($A$1/1000,1/3)</f>
        <v>9.0852988448874379E-4</v>
      </c>
      <c r="J39" s="25">
        <f>'1000 Stig'!J39/POWER($A$1/1000,1/3)</f>
        <v>2.0344087787550779E-3</v>
      </c>
      <c r="K39" s="25">
        <f>'1000 Stig'!K39/POWER($A$1/1000,1/3)</f>
        <v>4.3727019718568458E-4</v>
      </c>
      <c r="L39" s="25">
        <f>'1000 Stig'!L39/POWER($A$1/1000,1/3)</f>
        <v>9.5262435815452698E-4</v>
      </c>
      <c r="M39" s="25">
        <f>'1000 Stig'!M39/POWER($A$1/1000,1/3)</f>
        <v>2.0562722886143625E-3</v>
      </c>
      <c r="N39" s="25">
        <f>'1000 Stig'!N39/POWER($A$1/1000,1/3)</f>
        <v>4.7677149651128209E-4</v>
      </c>
      <c r="O39" s="25">
        <f>'1000 Stig'!O39/POWER($A$1/1000,1/3)</f>
        <v>1.0450390258790647E-3</v>
      </c>
      <c r="P39" s="25">
        <f>'1000 Stig'!P39/POWER($A$1/1000,1/3)</f>
        <v>2.3171645911369133E-3</v>
      </c>
      <c r="Q39" s="25">
        <f>'1000 Stig'!Q39/POWER($A$1/1000,1/3)</f>
        <v>9.6786223392919502E-4</v>
      </c>
      <c r="R39" s="25"/>
      <c r="S39" s="25">
        <f>'1000 Stig'!S39/POWER($A$1/1000,1/3)</f>
        <v>2.0944874991247072E-3</v>
      </c>
      <c r="T39" s="25">
        <f>'1000 Stig'!T39/POWER($A$1/1000,1/3)</f>
        <v>4.4799985244435856E-3</v>
      </c>
      <c r="U39" s="10" t="s">
        <v>40</v>
      </c>
    </row>
    <row r="63" spans="4:4" x14ac:dyDescent="0.35">
      <c r="D63" s="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3"/>
  <sheetViews>
    <sheetView topLeftCell="D7" workbookViewId="0">
      <selection activeCell="I50" sqref="I50"/>
    </sheetView>
  </sheetViews>
  <sheetFormatPr defaultRowHeight="14.5" x14ac:dyDescent="0.35"/>
  <cols>
    <col min="1" max="1" width="5.7265625" style="3" customWidth="1"/>
    <col min="2" max="9" width="9.7265625" style="34" customWidth="1"/>
    <col min="10" max="10" width="10.26953125" style="34" customWidth="1"/>
    <col min="11" max="20" width="9.7265625" style="34" customWidth="1"/>
    <col min="21" max="21" width="4.54296875" style="3" bestFit="1" customWidth="1"/>
  </cols>
  <sheetData>
    <row r="1" spans="1:21" ht="15.5" x14ac:dyDescent="0.35">
      <c r="A1" s="18">
        <v>100</v>
      </c>
      <c r="B1" s="55" t="s">
        <v>41</v>
      </c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"/>
    </row>
    <row r="2" spans="1:21" ht="15.5" x14ac:dyDescent="0.35">
      <c r="A2" s="4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4" t="s">
        <v>10</v>
      </c>
      <c r="J2" s="14" t="s">
        <v>11</v>
      </c>
      <c r="K2" s="15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6" t="s">
        <v>17</v>
      </c>
      <c r="Q2" s="56" t="s">
        <v>18</v>
      </c>
      <c r="R2" s="56" t="s">
        <v>19</v>
      </c>
      <c r="S2" s="56" t="s">
        <v>20</v>
      </c>
      <c r="T2" s="56" t="s">
        <v>21</v>
      </c>
      <c r="U2" s="4"/>
    </row>
    <row r="3" spans="1:21" ht="15.5" x14ac:dyDescent="0.35">
      <c r="A3" s="6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 t="s">
        <v>22</v>
      </c>
    </row>
    <row r="4" spans="1:21" ht="15.5" x14ac:dyDescent="0.35">
      <c r="A4" s="6" t="s">
        <v>23</v>
      </c>
      <c r="B4" s="23">
        <f>'1000 Stig'!B4/POWER($A$1/1000,1/2.2)</f>
        <v>1.7931123251295911E-3</v>
      </c>
      <c r="C4" s="23">
        <f>'1000 Stig'!C4/POWER($A$1/1000,1/2.2)</f>
        <v>3.9172724263815441E-3</v>
      </c>
      <c r="D4" s="23">
        <f>'1000 Stig'!D4/POWER($A$1/1000,1/2.2)</f>
        <v>8.5587592096806574E-3</v>
      </c>
      <c r="E4" s="23">
        <f>'1000 Stig'!E4/POWER($A$1/1000,1/2.2)</f>
        <v>1.7912942137733121E-2</v>
      </c>
      <c r="F4" s="23">
        <f>'1000 Stig'!F4/POWER($A$1/1000,1/2.2)</f>
        <v>3.672509185042562E-2</v>
      </c>
      <c r="G4" s="23">
        <f>'1000 Stig'!G4/POWER($A$1/1000,1/2.2)</f>
        <v>6.9730630884464975E-2</v>
      </c>
      <c r="H4" s="23">
        <f>'1000 Stig'!H4/POWER($A$1/1000,1/2.2)</f>
        <v>1.8506858514117412E-3</v>
      </c>
      <c r="I4" s="23">
        <f>'1000 Stig'!I4/POWER($A$1/1000,1/2.2)</f>
        <v>4.2028674185969452E-3</v>
      </c>
      <c r="J4" s="23">
        <f>'1000 Stig'!J4/POWER($A$1/1000,1/2.2)</f>
        <v>9.2276726795114256E-3</v>
      </c>
      <c r="K4" s="23">
        <f>'1000 Stig'!K4/POWER($A$1/1000,1/2.2)</f>
        <v>2.0450479777518187E-3</v>
      </c>
      <c r="L4" s="23">
        <f>'1000 Stig'!L4/POWER($A$1/1000,1/2.2)</f>
        <v>4.3495748223400122E-3</v>
      </c>
      <c r="M4" s="23">
        <f>'1000 Stig'!M4/POWER($A$1/1000,1/2.2)</f>
        <v>9.1594417530394562E-3</v>
      </c>
      <c r="N4" s="23">
        <f>'1000 Stig'!N4/POWER($A$1/1000,1/2.2)</f>
        <v>2.2196109474565697E-3</v>
      </c>
      <c r="O4" s="23">
        <f>'1000 Stig'!O4/POWER($A$1/1000,1/2.2)</f>
        <v>4.8581450532556268E-3</v>
      </c>
      <c r="P4" s="23">
        <f>'1000 Stig'!P4/POWER($A$1/1000,1/2.2)</f>
        <v>1.0526107206453597E-2</v>
      </c>
      <c r="Q4" s="23">
        <f>'1000 Stig'!Q4/POWER($A$1/1000,1/2.2)</f>
        <v>4.4454433985695336E-3</v>
      </c>
      <c r="R4" s="23"/>
      <c r="S4" s="23">
        <f>'1000 Stig'!S4/POWER($A$1/1000,1/2.2)</f>
        <v>9.5541751772430933E-3</v>
      </c>
      <c r="T4" s="23">
        <f>'1000 Stig'!T4/POWER($A$1/1000,1/2.2)</f>
        <v>2.0178005869096651E-2</v>
      </c>
      <c r="U4" s="6" t="s">
        <v>23</v>
      </c>
    </row>
    <row r="5" spans="1:21" ht="15.5" x14ac:dyDescent="0.35">
      <c r="A5" s="6" t="s">
        <v>24</v>
      </c>
      <c r="B5" s="22">
        <f>'1000 Stig'!B5/POWER($A$1/1000,1/2.3)</f>
        <v>1.3007547159757486E-3</v>
      </c>
      <c r="C5" s="22">
        <f>'1000 Stig'!C5/POWER($A$1/1000,1/2.3)</f>
        <v>2.8416572185511603E-3</v>
      </c>
      <c r="D5" s="22">
        <f>'1000 Stig'!D5/POWER($A$1/1000,1/2.3)</f>
        <v>6.2086720663684014E-3</v>
      </c>
      <c r="E5" s="22">
        <f>'1000 Stig'!E5/POWER($A$1/1000,1/2.3)</f>
        <v>1.2994358265298923E-2</v>
      </c>
      <c r="F5" s="22">
        <f>'1000 Stig'!F5/POWER($A$1/1000,1/2.3)</f>
        <v>2.6641017269027595E-2</v>
      </c>
      <c r="G5" s="22">
        <f>'1000 Stig'!G5/POWER($A$1/1000,1/2.3)</f>
        <v>5.0583806546740911E-2</v>
      </c>
      <c r="H5" s="22">
        <f>'1000 Stig'!H5/POWER($A$1/1000,1/2.3)</f>
        <v>1.3721386365508482E-3</v>
      </c>
      <c r="I5" s="22">
        <f>'1000 Stig'!I5/POWER($A$1/1000,1/2.3)</f>
        <v>3.1160970755563264E-3</v>
      </c>
      <c r="J5" s="22">
        <f>'1000 Stig'!J5/POWER($A$1/1000,1/2.3)</f>
        <v>6.8415966974317965E-3</v>
      </c>
      <c r="K5" s="22">
        <f>'1000 Stig'!K5/POWER($A$1/1000,1/2.3)</f>
        <v>1.6170547727822719E-3</v>
      </c>
      <c r="L5" s="22">
        <f>'1000 Stig'!L5/POWER($A$1/1000,1/2.3)</f>
        <v>4.7755858873431657E-3</v>
      </c>
      <c r="M5" s="22">
        <f>'1000 Stig'!M5/POWER($A$1/1000,1/2.3)</f>
        <v>1.0056546342666322E-2</v>
      </c>
      <c r="N5" s="22">
        <f>'1000 Stig'!N5/POWER($A$1/1000,1/2.3)</f>
        <v>1.5707542173481086E-3</v>
      </c>
      <c r="O5" s="22">
        <f>'1000 Stig'!O5/POWER($A$1/1000,1/2.3)</f>
        <v>3.4379681897110659E-3</v>
      </c>
      <c r="P5" s="22">
        <f>'1000 Stig'!P5/POWER($A$1/1000,1/2.3)</f>
        <v>7.4490204266388985E-3</v>
      </c>
      <c r="Q5" s="22">
        <f>'1000 Stig'!Q5/POWER($A$1/1000,1/2.3)</f>
        <v>3.2959481692282589E-3</v>
      </c>
      <c r="R5" s="22"/>
      <c r="S5" s="22">
        <f>'1000 Stig'!S5/POWER($A$1/1000,1/2.3)</f>
        <v>7.0836727319604168E-3</v>
      </c>
      <c r="T5" s="22">
        <f>'1000 Stig'!T5/POWER($A$1/1000,1/2.3)</f>
        <v>1.4960411266135237E-2</v>
      </c>
      <c r="U5" s="6" t="s">
        <v>24</v>
      </c>
    </row>
    <row r="6" spans="1:21" ht="15.5" x14ac:dyDescent="0.35">
      <c r="A6" s="6" t="s">
        <v>25</v>
      </c>
      <c r="B6" s="23">
        <f>'1000 Stig'!B6/POWER($A$1/1000,1/2.4)</f>
        <v>1.1307660252661731E-3</v>
      </c>
      <c r="C6" s="23">
        <f>'1000 Stig'!C6/POWER($A$1/1000,1/2.4)</f>
        <v>2.4702962047534354E-3</v>
      </c>
      <c r="D6" s="23">
        <f>'1000 Stig'!D6/POWER($A$1/1000,1/2.4)</f>
        <v>5.3972938544390465E-3</v>
      </c>
      <c r="E6" s="23">
        <f>'1000 Stig'!E6/POWER($A$1/1000,1/2.4)</f>
        <v>1.1296194944420756E-2</v>
      </c>
      <c r="F6" s="23">
        <f>'1000 Stig'!F6/POWER($A$1/1000,1/2.4)</f>
        <v>2.3159444925593072E-2</v>
      </c>
      <c r="G6" s="23">
        <f>'1000 Stig'!G6/POWER($A$1/1000,1/2.4)</f>
        <v>4.3973278873553324E-2</v>
      </c>
      <c r="H6" s="23">
        <f>'1000 Stig'!H6/POWER($A$1/1000,1/2.4)</f>
        <v>1.1969601474766383E-3</v>
      </c>
      <c r="I6" s="23">
        <f>'1000 Stig'!I6/POWER($A$1/1000,1/2.4)</f>
        <v>2.7182705273026556E-3</v>
      </c>
      <c r="J6" s="23">
        <f>'1000 Stig'!J6/POWER($A$1/1000,1/2.4)</f>
        <v>5.9681422662353359E-3</v>
      </c>
      <c r="K6" s="23">
        <f>'1000 Stig'!K6/POWER($A$1/1000,1/2.4)</f>
        <v>1.3497896342210157E-3</v>
      </c>
      <c r="L6" s="23">
        <f>'1000 Stig'!L6/POWER($A$1/1000,1/2.4)</f>
        <v>2.8741814116381523E-3</v>
      </c>
      <c r="M6" s="23">
        <f>'1000 Stig'!M6/POWER($A$1/1000,1/2.4)</f>
        <v>6.1711101327339606E-3</v>
      </c>
      <c r="N6" s="23">
        <f>'1000 Stig'!N6/POWER($A$1/1000,1/2.4)</f>
        <v>1.4411241644323126E-3</v>
      </c>
      <c r="O6" s="23">
        <f>'1000 Stig'!O6/POWER($A$1/1000,1/2.4)</f>
        <v>3.1542420704793249E-3</v>
      </c>
      <c r="P6" s="23">
        <f>'1000 Stig'!P6/POWER($A$1/1000,1/2.4)</f>
        <v>6.8342731279136468E-3</v>
      </c>
      <c r="Q6" s="23">
        <f>'1000 Stig'!Q6/POWER($A$1/1000,1/2.4)</f>
        <v>2.8751603530614636E-3</v>
      </c>
      <c r="R6" s="23"/>
      <c r="S6" s="23">
        <f>'1000 Stig'!S6/POWER($A$1/1000,1/2.4)</f>
        <v>6.1793128857860671E-3</v>
      </c>
      <c r="T6" s="23">
        <f>'1000 Stig'!T6/POWER($A$1/1000,1/2.4)</f>
        <v>1.3050442279241806E-2</v>
      </c>
      <c r="U6" s="6" t="s">
        <v>25</v>
      </c>
    </row>
    <row r="7" spans="1:21" ht="15.5" x14ac:dyDescent="0.35">
      <c r="A7" s="6" t="s">
        <v>26</v>
      </c>
      <c r="B7" s="22">
        <f>'1000 Stig'!B7/POWER($A$1/1000,1/2.5)</f>
        <v>1.0547597191570321E-3</v>
      </c>
      <c r="C7" s="22">
        <f>'1000 Stig'!C7/POWER($A$1/1000,1/2.5)</f>
        <v>2.1627225884258989E-3</v>
      </c>
      <c r="D7" s="22">
        <f>'1000 Stig'!D7/POWER($A$1/1000,1/2.5)</f>
        <v>4.7891556928538548E-3</v>
      </c>
      <c r="E7" s="22">
        <f>'1000 Stig'!E7/POWER($A$1/1000,1/2.5)</f>
        <v>1.0150007337994538E-2</v>
      </c>
      <c r="F7" s="22">
        <f>'1000 Stig'!F7/POWER($A$1/1000,1/2.5)</f>
        <v>2.0809532510303527E-2</v>
      </c>
      <c r="G7" s="22">
        <f>'1000 Stig'!G7/POWER($A$1/1000,1/2.5)</f>
        <v>3.9511455444799184E-2</v>
      </c>
      <c r="H7" s="22">
        <f>'1000 Stig'!H7/POWER($A$1/1000,1/2.5)</f>
        <v>1.1495369155311204E-3</v>
      </c>
      <c r="I7" s="22">
        <f>'1000 Stig'!I7/POWER($A$1/1000,1/2.5)</f>
        <v>2.610573396384222E-3</v>
      </c>
      <c r="J7" s="22">
        <f>'1000 Stig'!J7/POWER($A$1/1000,1/2.5)</f>
        <v>5.7316861105544724E-3</v>
      </c>
      <c r="K7" s="22">
        <f>'1000 Stig'!K7/POWER($A$1/1000,1/2.5)</f>
        <v>1.0809252028185902E-3</v>
      </c>
      <c r="L7" s="22">
        <f>'1000 Stig'!L7/POWER($A$1/1000,1/2.5)</f>
        <v>2.3016735693820608E-3</v>
      </c>
      <c r="M7" s="22">
        <f>'1000 Stig'!M7/POWER($A$1/1000,1/2.5)</f>
        <v>4.9418874635905503E-3</v>
      </c>
      <c r="N7" s="22">
        <f>'1000 Stig'!N7/POWER($A$1/1000,1/2.5)</f>
        <v>1.3034501812822022E-3</v>
      </c>
      <c r="O7" s="22">
        <f>'1000 Stig'!O7/POWER($A$1/1000,1/2.5)</f>
        <v>2.8529099018985544E-3</v>
      </c>
      <c r="P7" s="22">
        <f>'1000 Stig'!P7/POWER($A$1/1000,1/2.5)</f>
        <v>6.1813789313707162E-3</v>
      </c>
      <c r="Q7" s="22">
        <f>'1000 Stig'!Q7/POWER($A$1/1000,1/2.5)</f>
        <v>2.7003011033708739E-3</v>
      </c>
      <c r="R7" s="22"/>
      <c r="S7" s="22">
        <f>'1000 Stig'!S7/POWER($A$1/1000,1/2.5)</f>
        <v>5.8035042761335927E-3</v>
      </c>
      <c r="T7" s="22">
        <f>'1000 Stig'!T7/POWER($A$1/1000,1/2.5)</f>
        <v>1.2256750705605324E-2</v>
      </c>
      <c r="U7" s="6" t="s">
        <v>26</v>
      </c>
    </row>
    <row r="8" spans="1:21" ht="15.5" x14ac:dyDescent="0.35">
      <c r="A8" s="6" t="s">
        <v>27</v>
      </c>
      <c r="B8" s="23">
        <f>'1000 Stig'!B8/POWER($A$1/1000,1/2.6)</f>
        <v>9.1983639953655927E-4</v>
      </c>
      <c r="C8" s="23">
        <f>'1000 Stig'!C8/POWER($A$1/1000,1/2.6)</f>
        <v>1.9892374119324799E-3</v>
      </c>
      <c r="D8" s="23">
        <f>'1000 Stig'!D8/POWER($A$1/1000,1/2.6)</f>
        <v>4.2734131779386822E-3</v>
      </c>
      <c r="E8" s="23">
        <f>'1000 Stig'!E8/POWER($A$1/1000,1/2.6)</f>
        <v>8.5465092192449615E-3</v>
      </c>
      <c r="F8" s="23">
        <f>'1000 Stig'!F8/POWER($A$1/1000,1/2.6)</f>
        <v>1.8336944366550662E-2</v>
      </c>
      <c r="G8" s="23">
        <f>'1000 Stig'!G8/POWER($A$1/1000,1/2.6)</f>
        <v>3.481670527552664E-2</v>
      </c>
      <c r="H8" s="23">
        <f>'1000 Stig'!H8/POWER($A$1/1000,1/2.6)</f>
        <v>9.6978480683293131E-4</v>
      </c>
      <c r="I8" s="23">
        <f>'1000 Stig'!I8/POWER($A$1/1000,1/2.6)</f>
        <v>2.2023602571875156E-3</v>
      </c>
      <c r="J8" s="23">
        <f>'1000 Stig'!J8/POWER($A$1/1000,1/2.6)</f>
        <v>4.8354272337420932E-3</v>
      </c>
      <c r="K8" s="23">
        <f>'1000 Stig'!K8/POWER($A$1/1000,1/2.6)</f>
        <v>1.04858324147115E-3</v>
      </c>
      <c r="L8" s="23">
        <f>'1000 Stig'!L8/POWER($A$1/1000,1/2.6)</f>
        <v>2.2328060497597323E-3</v>
      </c>
      <c r="M8" s="23">
        <f>'1000 Stig'!M8/POWER($A$1/1000,1/2.6)</f>
        <v>4.7940230850802949E-3</v>
      </c>
      <c r="N8" s="23">
        <f>'1000 Stig'!N8/POWER($A$1/1000,1/2.6)</f>
        <v>1.1521864520027015E-3</v>
      </c>
      <c r="O8" s="23">
        <f>'1000 Stig'!O8/POWER($A$1/1000,1/2.6)</f>
        <v>2.5218333504072785E-3</v>
      </c>
      <c r="P8" s="23">
        <f>'1000 Stig'!P8/POWER($A$1/1000,1/2.6)</f>
        <v>5.4640377988319239E-3</v>
      </c>
      <c r="Q8" s="23">
        <f>'1000 Stig'!Q8/POWER($A$1/1000,1/2.6)</f>
        <v>2.306805179288789E-3</v>
      </c>
      <c r="R8" s="23"/>
      <c r="S8" s="23">
        <f>'1000 Stig'!S8/POWER($A$1/1000,1/2.6)</f>
        <v>4.9578003377095566E-3</v>
      </c>
      <c r="T8" s="23">
        <f>'1000 Stig'!T8/POWER($A$1/1000,1/2.6)</f>
        <v>1.0470660465844571E-2</v>
      </c>
      <c r="U8" s="6" t="s">
        <v>27</v>
      </c>
    </row>
    <row r="9" spans="1:21" ht="15.5" x14ac:dyDescent="0.35">
      <c r="A9" s="6" t="s">
        <v>28</v>
      </c>
      <c r="B9" s="22">
        <f>'1000 Stig'!B9/POWER($A$1/1000,1/2.7)</f>
        <v>8.7494784128638577E-4</v>
      </c>
      <c r="C9" s="22">
        <f>'1000 Stig'!C9/POWER($A$1/1000,1/2.7)</f>
        <v>1.8691080048337035E-3</v>
      </c>
      <c r="D9" s="22">
        <f>'1000 Stig'!D9/POWER($A$1/1000,1/2.7)</f>
        <v>4.0719224350122193E-3</v>
      </c>
      <c r="E9" s="22">
        <f>'1000 Stig'!E9/POWER($A$1/1000,1/2.7)</f>
        <v>8.2791464261760782E-3</v>
      </c>
      <c r="F9" s="22">
        <f>'1000 Stig'!F9/POWER($A$1/1000,1/2.7)</f>
        <v>1.7472360393605717E-2</v>
      </c>
      <c r="G9" s="22">
        <f>'1000 Stig'!G9/POWER($A$1/1000,1/2.7)</f>
        <v>3.3175103230483699E-2</v>
      </c>
      <c r="H9" s="22">
        <f>'1000 Stig'!H9/POWER($A$1/1000,1/2.7)</f>
        <v>8.9585751967839419E-4</v>
      </c>
      <c r="I9" s="22">
        <f>'1000 Stig'!I9/POWER($A$1/1000,1/2.7)</f>
        <v>2.034472991885276E-3</v>
      </c>
      <c r="J9" s="22">
        <f>'1000 Stig'!J9/POWER($A$1/1000,1/2.7)</f>
        <v>4.4668196672953409E-3</v>
      </c>
      <c r="K9" s="22">
        <f>'1000 Stig'!K9/POWER($A$1/1000,1/2.7)</f>
        <v>1.0134719967925278E-3</v>
      </c>
      <c r="L9" s="22">
        <f>'1000 Stig'!L9/POWER($A$1/1000,1/2.7)</f>
        <v>2.1580417426141857E-3</v>
      </c>
      <c r="M9" s="22">
        <f>'1000 Stig'!M9/POWER($A$1/1000,1/2.7)</f>
        <v>4.6334978059435995E-3</v>
      </c>
      <c r="N9" s="22">
        <f>'1000 Stig'!N9/POWER($A$1/1000,1/2.7)</f>
        <v>1.1210867780220282E-3</v>
      </c>
      <c r="O9" s="22">
        <f>'1000 Stig'!O9/POWER($A$1/1000,1/2.7)</f>
        <v>2.45376433701545E-3</v>
      </c>
      <c r="P9" s="22">
        <f>'1000 Stig'!P9/POWER($A$1/1000,1/2.7)</f>
        <v>5.316553167445762E-3</v>
      </c>
      <c r="Q9" s="22">
        <f>'1000 Stig'!Q9/POWER($A$1/1000,1/2.7)</f>
        <v>2.1593377423625901E-3</v>
      </c>
      <c r="R9" s="22"/>
      <c r="S9" s="22">
        <f>'1000 Stig'!S9/POWER($A$1/1000,1/2.7)</f>
        <v>4.6408623859665824E-3</v>
      </c>
      <c r="T9" s="22">
        <f>'1000 Stig'!T9/POWER($A$1/1000,1/2.7)</f>
        <v>9.8013011824140406E-3</v>
      </c>
      <c r="U9" s="6" t="s">
        <v>28</v>
      </c>
    </row>
    <row r="10" spans="1:21" ht="15.5" x14ac:dyDescent="0.35">
      <c r="A10" s="6" t="s">
        <v>29</v>
      </c>
      <c r="B10" s="23">
        <f>'1000 Stig'!B10/POWER($A$1/1000,1/2.8)</f>
        <v>7.6309324627762292E-4</v>
      </c>
      <c r="C10" s="23">
        <f>'1000 Stig'!C10/POWER($A$1/1000,1/2.8)</f>
        <v>1.6599978039494579E-3</v>
      </c>
      <c r="D10" s="23">
        <f>'1000 Stig'!D10/POWER($A$1/1000,1/2.8)</f>
        <v>3.5945015465570088E-3</v>
      </c>
      <c r="E10" s="23">
        <f>'1000 Stig'!E10/POWER($A$1/1000,1/2.8)</f>
        <v>7.3551441890956377E-3</v>
      </c>
      <c r="F10" s="23">
        <f>'1000 Stig'!F10/POWER($A$1/1000,1/2.8)</f>
        <v>1.5423777701853183E-2</v>
      </c>
      <c r="G10" s="23">
        <f>'1000 Stig'!G10/POWER($A$1/1000,1/2.8)</f>
        <v>2.928542028301289E-2</v>
      </c>
      <c r="H10" s="23">
        <f>'1000 Stig'!H10/POWER($A$1/1000,1/2.8)</f>
        <v>7.916236947302464E-4</v>
      </c>
      <c r="I10" s="23">
        <f>'1000 Stig'!I10/POWER($A$1/1000,1/2.8)</f>
        <v>1.7977602367431052E-3</v>
      </c>
      <c r="J10" s="23">
        <f>'1000 Stig'!J10/POWER($A$1/1000,1/2.8)</f>
        <v>3.9471011975068067E-3</v>
      </c>
      <c r="K10" s="23">
        <f>'1000 Stig'!K10/POWER($A$1/1000,1/2.8)</f>
        <v>8.4167675247744989E-4</v>
      </c>
      <c r="L10" s="23">
        <f>'1000 Stig'!L10/POWER($A$1/1000,1/2.8)</f>
        <v>1.7922286667838956E-3</v>
      </c>
      <c r="M10" s="23">
        <f>'1000 Stig'!M10/POWER($A$1/1000,1/2.8)</f>
        <v>3.8480662497440117E-3</v>
      </c>
      <c r="N10" s="23">
        <f>'1000 Stig'!N10/POWER($A$1/1000,1/2.8)</f>
        <v>8.846712582071969E-4</v>
      </c>
      <c r="O10" s="23">
        <f>'1000 Stig'!O10/POWER($A$1/1000,1/2.8)</f>
        <v>1.93631289381664E-3</v>
      </c>
      <c r="P10" s="23">
        <f>'1000 Stig'!P10/POWER($A$1/1000,1/2.8)</f>
        <v>4.1953949258665543E-3</v>
      </c>
      <c r="Q10" s="23">
        <f>'1000 Stig'!Q10/POWER($A$1/1000,1/2.8)</f>
        <v>1.9033666499229922E-3</v>
      </c>
      <c r="R10" s="23"/>
      <c r="S10" s="23">
        <f>'1000 Stig'!S10/POWER($A$1/1000,1/2.8)</f>
        <v>4.0907276888821134E-3</v>
      </c>
      <c r="T10" s="23">
        <f>'1000 Stig'!T10/POWER($A$1/1000,1/2.8)</f>
        <v>8.6394404314195962E-3</v>
      </c>
      <c r="U10" s="6" t="s">
        <v>29</v>
      </c>
    </row>
    <row r="11" spans="1:21" ht="15.5" x14ac:dyDescent="0.35">
      <c r="A11" s="6" t="s">
        <v>30</v>
      </c>
      <c r="B11" s="22">
        <f>'1000 Stig'!B11/POWER($A$1/1000,1/2.9)</f>
        <v>6.995109846301466E-4</v>
      </c>
      <c r="C11" s="22">
        <f>'1000 Stig'!C11/POWER($A$1/1000,1/2.9)</f>
        <v>1.5306283550948084E-3</v>
      </c>
      <c r="D11" s="22">
        <f>'1000 Stig'!D11/POWER($A$1/1000,1/2.9)</f>
        <v>3.3514032857187392E-3</v>
      </c>
      <c r="E11" s="22">
        <f>'1000 Stig'!E11/POWER($A$1/1000,1/2.9)</f>
        <v>7.0555361246223717E-3</v>
      </c>
      <c r="F11" s="22">
        <f>'1000 Stig'!F11/POWER($A$1/1000,1/2.9)</f>
        <v>1.4380658513750999E-2</v>
      </c>
      <c r="G11" s="22">
        <f>'1000 Stig'!G11/POWER($A$1/1000,1/2.9)</f>
        <v>2.7304830026893132E-2</v>
      </c>
      <c r="H11" s="22">
        <f>'1000 Stig'!H11/POWER($A$1/1000,1/2.9)</f>
        <v>7.0443654631723637E-4</v>
      </c>
      <c r="I11" s="22">
        <f>'1000 Stig'!I11/POWER($A$1/1000,1/2.9)</f>
        <v>1.5997601141907597E-3</v>
      </c>
      <c r="J11" s="22">
        <f>'1000 Stig'!J11/POWER($A$1/1000,1/2.9)</f>
        <v>3.5123788664307219E-3</v>
      </c>
      <c r="K11" s="22">
        <f>'1000 Stig'!K11/POWER($A$1/1000,1/2.9)</f>
        <v>8.1056917345295634E-4</v>
      </c>
      <c r="L11" s="22">
        <f>'1000 Stig'!L11/POWER($A$1/1000,1/2.9)</f>
        <v>1.725989585428923E-3</v>
      </c>
      <c r="M11" s="22">
        <f>'1000 Stig'!M11/POWER($A$1/1000,1/2.9)</f>
        <v>3.7058453500897763E-3</v>
      </c>
      <c r="N11" s="22">
        <f>'1000 Stig'!N11/POWER($A$1/1000,1/2.9)</f>
        <v>8.304574783968492E-4</v>
      </c>
      <c r="O11" s="22">
        <f>'1000 Stig'!O11/POWER($A$1/1000,1/2.9)</f>
        <v>1.8176531771191108E-3</v>
      </c>
      <c r="P11" s="22">
        <f>'1000 Stig'!P11/POWER($A$1/1000,1/2.9)</f>
        <v>3.9382957891891538E-3</v>
      </c>
      <c r="Q11" s="22">
        <f>'1000 Stig'!Q11/POWER($A$1/1000,1/2.9)</f>
        <v>1.7300639682766756E-3</v>
      </c>
      <c r="R11" s="22"/>
      <c r="S11" s="22">
        <f>'1000 Stig'!S11/POWER($A$1/1000,1/2.9)</f>
        <v>3.7182644651533635E-3</v>
      </c>
      <c r="T11" s="22">
        <f>'1000 Stig'!T11/POWER($A$1/1000,1/2.9)</f>
        <v>7.8528141685557384E-3</v>
      </c>
      <c r="U11" s="6" t="s">
        <v>30</v>
      </c>
    </row>
    <row r="12" spans="1:21" ht="16" thickBot="1" x14ac:dyDescent="0.4">
      <c r="A12" s="7" t="s">
        <v>31</v>
      </c>
      <c r="B12" s="24">
        <f>'1000 Stig'!B12/POWER($A$1/1000,1/3)</f>
        <v>6.827363635772334E-4</v>
      </c>
      <c r="C12" s="24">
        <f>'1000 Stig'!C12/POWER($A$1/1000,1/3)</f>
        <v>1.4497550101672883E-3</v>
      </c>
      <c r="D12" s="24">
        <f>'1000 Stig'!D12/POWER($A$1/1000,1/3)</f>
        <v>3.1908727259586222E-3</v>
      </c>
      <c r="E12" s="24">
        <f>'1000 Stig'!E12/POWER($A$1/1000,1/3)</f>
        <v>6.5849897331437474E-3</v>
      </c>
      <c r="F12" s="24">
        <f>'1000 Stig'!F12/POWER($A$1/1000,1/3)</f>
        <v>1.3691832083709336E-2</v>
      </c>
      <c r="G12" s="24">
        <f>'1000 Stig'!G12/POWER($A$1/1000,1/3)</f>
        <v>2.599694217375105E-2</v>
      </c>
      <c r="H12" s="24">
        <f>'1000 Stig'!H12/POWER($A$1/1000,1/3)</f>
        <v>7.0854635877328886E-4</v>
      </c>
      <c r="I12" s="24">
        <f>'1000 Stig'!I12/POWER($A$1/1000,1/3)</f>
        <v>1.609093409117563E-3</v>
      </c>
      <c r="J12" s="24">
        <f>'1000 Stig'!J12/POWER($A$1/1000,1/3)</f>
        <v>3.5328707311573599E-3</v>
      </c>
      <c r="K12" s="24">
        <f>'1000 Stig'!K12/POWER($A$1/1000,1/3)</f>
        <v>7.8108327237088519E-4</v>
      </c>
      <c r="L12" s="24">
        <f>'1000 Stig'!L12/POWER($A$1/1000,1/3)</f>
        <v>1.6632036322352616E-3</v>
      </c>
      <c r="M12" s="24">
        <f>'1000 Stig'!M12/POWER($A$1/1000,1/3)</f>
        <v>3.5710386081152213E-3</v>
      </c>
      <c r="N12" s="24"/>
      <c r="O12" s="24"/>
      <c r="P12" s="24"/>
      <c r="Q12" s="24">
        <f>'1000 Stig'!Q12/POWER($A$1/1000,1/3)</f>
        <v>1.6805830363412634E-3</v>
      </c>
      <c r="R12" s="24"/>
      <c r="S12" s="24">
        <f>'1000 Stig'!S12/POWER($A$1/1000,1/3)</f>
        <v>3.6119197320731281E-3</v>
      </c>
      <c r="T12" s="24">
        <f>'1000 Stig'!T12/POWER($A$1/1000,1/3)</f>
        <v>7.6282186793133391E-3</v>
      </c>
      <c r="U12" s="7" t="s">
        <v>31</v>
      </c>
    </row>
    <row r="13" spans="1:21" ht="15.5" x14ac:dyDescent="0.35">
      <c r="A13" s="8" t="s">
        <v>32</v>
      </c>
      <c r="B13" s="25">
        <f>'1000 Stig'!B13/POWER($A$1/1000,1/3)</f>
        <v>7.2811913135336791E-4</v>
      </c>
      <c r="C13" s="25">
        <f>'1000 Stig'!C13/POWER($A$1/1000,1/3)</f>
        <v>1.6243041169985749E-3</v>
      </c>
      <c r="D13" s="25">
        <f>'1000 Stig'!D13/POWER($A$1/1000,1/3)</f>
        <v>3.5109713540907163E-3</v>
      </c>
      <c r="E13" s="25">
        <f>'1000 Stig'!E13/POWER($A$1/1000,1/3)</f>
        <v>7.343280924392237E-3</v>
      </c>
      <c r="F13" s="25">
        <f>'1000 Stig'!F13/POWER($A$1/1000,1/3)</f>
        <v>1.5065354954413511E-2</v>
      </c>
      <c r="G13" s="25">
        <f>'1000 Stig'!G13/POWER($A$1/1000,1/3)</f>
        <v>2.8604876190594999E-2</v>
      </c>
      <c r="H13" s="25">
        <f>'1000 Stig'!H13/POWER($A$1/1000,1/3)</f>
        <v>7.6624965884005943E-4</v>
      </c>
      <c r="I13" s="25">
        <f>'1000 Stig'!I13/POWER($A$1/1000,1/3)</f>
        <v>1.7401363517170073E-3</v>
      </c>
      <c r="J13" s="25">
        <f>'1000 Stig'!J13/POWER($A$1/1000,1/3)</f>
        <v>3.8205841565005162E-3</v>
      </c>
      <c r="K13" s="25">
        <f>'1000 Stig'!K13/POWER($A$1/1000,1/3)</f>
        <v>8.6024553505794949E-4</v>
      </c>
      <c r="L13" s="25">
        <f>'1000 Stig'!L13/POWER($A$1/1000,1/3)</f>
        <v>1.8317681982609043E-3</v>
      </c>
      <c r="M13" s="25">
        <f>'1000 Stig'!M13/POWER($A$1/1000,1/3)</f>
        <v>3.932960961801262E-3</v>
      </c>
      <c r="N13" s="25">
        <f>'1000 Stig'!N13/POWER($A$1/1000,1/3)</f>
        <v>9.089081617025726E-4</v>
      </c>
      <c r="O13" s="25">
        <f>'1000 Stig'!O13/POWER($A$1/1000,1/3)</f>
        <v>1.9893611061428669E-3</v>
      </c>
      <c r="P13" s="25">
        <f>'1000 Stig'!P13/POWER($A$1/1000,1/3)</f>
        <v>4.3103340979034977E-3</v>
      </c>
      <c r="Q13" s="25">
        <f>'1000 Stig'!Q13/POWER($A$1/1000,1/3)</f>
        <v>1.881185595528978E-3</v>
      </c>
      <c r="R13" s="25"/>
      <c r="S13" s="25">
        <f>'1000 Stig'!S13/POWER($A$1/1000,1/3)</f>
        <v>4.0430560259464071E-3</v>
      </c>
      <c r="T13" s="25">
        <f>'1000 Stig'!T13/POWER($A$1/1000,1/3)</f>
        <v>8.5387599355461839E-3</v>
      </c>
      <c r="U13" s="8" t="s">
        <v>32</v>
      </c>
    </row>
    <row r="14" spans="1:21" ht="15.5" x14ac:dyDescent="0.35">
      <c r="A14" s="6" t="s">
        <v>33</v>
      </c>
      <c r="B14" s="23">
        <f>'1000 Stig'!B14/POWER($A$1/1000,1/3)</f>
        <v>6.6627887636171201E-4</v>
      </c>
      <c r="C14" s="23">
        <f>'1000 Stig'!C14/POWER($A$1/1000,1/3)</f>
        <v>1.4707009029870425E-3</v>
      </c>
      <c r="D14" s="23">
        <f>'1000 Stig'!D14/POWER($A$1/1000,1/3)</f>
        <v>3.1967684634303241E-3</v>
      </c>
      <c r="E14" s="23">
        <f>'1000 Stig'!E14/POWER($A$1/1000,1/3)</f>
        <v>6.6906343676998983E-3</v>
      </c>
      <c r="F14" s="23">
        <f>'1000 Stig'!F14/POWER($A$1/1000,1/3)</f>
        <v>1.3717130318519977E-2</v>
      </c>
      <c r="G14" s="23">
        <f>'1000 Stig'!G14/POWER($A$1/1000,1/3)</f>
        <v>2.6044976413686898E-2</v>
      </c>
      <c r="H14" s="23">
        <f>'1000 Stig'!H14/POWER($A$1/1000,1/3)</f>
        <v>6.9707117548676526E-4</v>
      </c>
      <c r="I14" s="23">
        <f>'1000 Stig'!I14/POWER($A$1/1000,1/3)</f>
        <v>1.583033516823812E-3</v>
      </c>
      <c r="J14" s="23">
        <f>'1000 Stig'!J14/POWER($A$1/1000,1/3)</f>
        <v>3.4756545184626629E-3</v>
      </c>
      <c r="K14" s="23">
        <f>'1000 Stig'!K14/POWER($A$1/1000,1/3)</f>
        <v>7.8846082052071523E-4</v>
      </c>
      <c r="L14" s="23">
        <f>'1000 Stig'!L14/POWER($A$1/1000,1/3)</f>
        <v>1.6789130518500778E-3</v>
      </c>
      <c r="M14" s="23">
        <f>'1000 Stig'!M14/POWER($A$1/1000,1/3)</f>
        <v>3.6047680582368502E-3</v>
      </c>
      <c r="N14" s="23">
        <f>'1000 Stig'!N14/POWER($A$1/1000,1/3)</f>
        <v>8.2836190069433477E-4</v>
      </c>
      <c r="O14" s="23">
        <f>'1000 Stig'!O14/POWER($A$1/1000,1/3)</f>
        <v>1.8130665082432664E-3</v>
      </c>
      <c r="P14" s="23">
        <f>'1000 Stig'!P14/POWER($A$1/1000,1/3)</f>
        <v>3.9283578874224519E-3</v>
      </c>
      <c r="Q14" s="23">
        <f>'1000 Stig'!Q14/POWER($A$1/1000,1/3)</f>
        <v>1.6772183895995382E-3</v>
      </c>
      <c r="R14" s="23"/>
      <c r="S14" s="23">
        <f>'1000 Stig'!S14/POWER($A$1/1000,1/3)</f>
        <v>3.6046884119329756E-3</v>
      </c>
      <c r="T14" s="23">
        <f>'1000 Stig'!T14/POWER($A$1/1000,1/3)</f>
        <v>7.612946443089655E-3</v>
      </c>
      <c r="U14" s="6" t="s">
        <v>33</v>
      </c>
    </row>
    <row r="15" spans="1:21" ht="15.5" x14ac:dyDescent="0.35">
      <c r="A15" s="6" t="s">
        <v>34</v>
      </c>
      <c r="B15" s="22">
        <f>'1000 Stig'!B15/POWER($A$1/1000,1/3)</f>
        <v>6.6503209702720298E-4</v>
      </c>
      <c r="C15" s="22">
        <f>'1000 Stig'!C15/POWER($A$1/1000,1/3)</f>
        <v>1.4298065408151414E-3</v>
      </c>
      <c r="D15" s="22">
        <f>'1000 Stig'!D15/POWER($A$1/1000,1/3)</f>
        <v>3.1468655911126289E-3</v>
      </c>
      <c r="E15" s="22">
        <f>'1000 Stig'!E15/POWER($A$1/1000,1/3)</f>
        <v>6.5767609895359853E-3</v>
      </c>
      <c r="F15" s="22">
        <f>'1000 Stig'!F15/POWER($A$1/1000,1/3)</f>
        <v>1.3503000264785727E-2</v>
      </c>
      <c r="G15" s="22">
        <f>'1000 Stig'!G15/POWER($A$1/1000,1/3)</f>
        <v>2.5638403605127928E-2</v>
      </c>
      <c r="H15" s="22">
        <f>'1000 Stig'!H15/POWER($A$1/1000,1/3)</f>
        <v>6.8318230966796874E-4</v>
      </c>
      <c r="I15" s="22">
        <f>'1000 Stig'!I15/POWER($A$1/1000,1/3)</f>
        <v>1.5514922038632379E-3</v>
      </c>
      <c r="J15" s="22">
        <f>'1000 Stig'!J15/POWER($A$1/1000,1/3)</f>
        <v>3.4064034850861749E-3</v>
      </c>
      <c r="K15" s="22">
        <f>'1000 Stig'!K15/POWER($A$1/1000,1/3)</f>
        <v>7.5695986096033002E-4</v>
      </c>
      <c r="L15" s="22">
        <f>'1000 Stig'!L15/POWER($A$1/1000,1/3)</f>
        <v>1.6118363236534829E-3</v>
      </c>
      <c r="M15" s="22">
        <f>'1000 Stig'!M15/POWER($A$1/1000,1/3)</f>
        <v>3.4607486600984694E-3</v>
      </c>
      <c r="N15" s="22">
        <f>'1000 Stig'!N15/POWER($A$1/1000,1/3)</f>
        <v>7.9258887953933264E-4</v>
      </c>
      <c r="O15" s="22">
        <f>'1000 Stig'!O15/POWER($A$1/1000,1/3)</f>
        <v>1.7347687660360892E-3</v>
      </c>
      <c r="P15" s="22">
        <f>'1000 Stig'!P15/POWER($A$1/1000,1/3)</f>
        <v>3.7587107444365282E-3</v>
      </c>
      <c r="Q15" s="22">
        <f>'1000 Stig'!Q15/POWER($A$1/1000,1/3)</f>
        <v>1.6410194315506273E-3</v>
      </c>
      <c r="R15" s="22"/>
      <c r="S15" s="22">
        <f>'1000 Stig'!S15/POWER($A$1/1000,1/3)</f>
        <v>3.5268893814596023E-3</v>
      </c>
      <c r="T15" s="22">
        <f>'1000 Stig'!T15/POWER($A$1/1000,1/3)</f>
        <v>7.4486382464762097E-3</v>
      </c>
      <c r="U15" s="6" t="s">
        <v>34</v>
      </c>
    </row>
    <row r="16" spans="1:21" ht="15.5" x14ac:dyDescent="0.35">
      <c r="A16" s="6" t="s">
        <v>35</v>
      </c>
      <c r="B16" s="23">
        <f>'1000 Stig'!B16/POWER($A$1/1000,1/3)</f>
        <v>6.3881000356752818E-4</v>
      </c>
      <c r="C16" s="23">
        <f>'1000 Stig'!C16/POWER($A$1/1000,1/3)</f>
        <v>1.3955583136661127E-3</v>
      </c>
      <c r="D16" s="23">
        <f>'1000 Stig'!D16/POWER($A$1/1000,1/3)</f>
        <v>3.0491235404756789E-3</v>
      </c>
      <c r="E16" s="23">
        <f>'1000 Stig'!E16/POWER($A$1/1000,1/3)</f>
        <v>6.3816228746758638E-3</v>
      </c>
      <c r="F16" s="23">
        <f>'1000 Stig'!F16/POWER($A$1/1000,1/3)</f>
        <v>1.3083595337114576E-2</v>
      </c>
      <c r="G16" s="23">
        <f>'1000 Stig'!G16/POWER($A$1/1000,1/3)</f>
        <v>2.4842071486431704E-2</v>
      </c>
      <c r="H16" s="23">
        <f>'1000 Stig'!H16/POWER($A$1/1000,1/3)</f>
        <v>6.9822505740575616E-4</v>
      </c>
      <c r="I16" s="23">
        <f>'1000 Stig'!I16/POWER($A$1/1000,1/3)</f>
        <v>1.5856539576287901E-3</v>
      </c>
      <c r="J16" s="23">
        <f>'1000 Stig'!J16/POWER($A$1/1000,1/3)</f>
        <v>3.4814078691197355E-3</v>
      </c>
      <c r="K16" s="23">
        <f>'1000 Stig'!K16/POWER($A$1/1000,1/3)</f>
        <v>7.5215859946599643E-4</v>
      </c>
      <c r="L16" s="23">
        <f>'1000 Stig'!L16/POWER($A$1/1000,1/3)</f>
        <v>1.6016127331105075E-3</v>
      </c>
      <c r="M16" s="23">
        <f>'1000 Stig'!M16/POWER($A$1/1000,1/3)</f>
        <v>3.4387977481145529E-3</v>
      </c>
      <c r="N16" s="23">
        <f>'1000 Stig'!N16/POWER($A$1/1000,1/3)</f>
        <v>8.2050095018575164E-4</v>
      </c>
      <c r="O16" s="23">
        <f>'1000 Stig'!O16/POWER($A$1/1000,1/3)</f>
        <v>1.7958609534270396E-3</v>
      </c>
      <c r="P16" s="23">
        <f>'1000 Stig'!P16/POWER($A$1/1000,1/3)</f>
        <v>3.8910787381675836E-3</v>
      </c>
      <c r="Q16" s="23">
        <f>'1000 Stig'!Q16/POWER($A$1/1000,1/3)</f>
        <v>1.7091245224952123E-3</v>
      </c>
      <c r="R16" s="23"/>
      <c r="S16" s="23">
        <f>'1000 Stig'!S16/POWER($A$1/1000,1/3)</f>
        <v>3.6732612753309804E-3</v>
      </c>
      <c r="T16" s="23">
        <f>'1000 Stig'!T16/POWER($A$1/1000,1/3)</f>
        <v>7.7577693727970166E-3</v>
      </c>
      <c r="U16" s="6" t="s">
        <v>35</v>
      </c>
    </row>
    <row r="17" spans="1:21" ht="15.5" x14ac:dyDescent="0.35">
      <c r="A17" s="6" t="s">
        <v>36</v>
      </c>
      <c r="B17" s="25">
        <f>'1000 Stig'!B17/POWER($A$1/1000,1/3)</f>
        <v>7.3250779461084042E-4</v>
      </c>
      <c r="C17" s="25">
        <f>'1000 Stig'!C17/POWER($A$1/1000,1/3)</f>
        <v>1.7178749060534897E-3</v>
      </c>
      <c r="D17" s="25">
        <f>'1000 Stig'!D17/POWER($A$1/1000,1/3)</f>
        <v>3.7430809180634948E-3</v>
      </c>
      <c r="E17" s="25">
        <f>'1000 Stig'!E17/POWER($A$1/1000,1/3)</f>
        <v>8.0313036323477888E-3</v>
      </c>
      <c r="F17" s="25">
        <f>'1000 Stig'!F17/POWER($A$1/1000,1/3)</f>
        <v>1.6545223077290745E-2</v>
      </c>
      <c r="G17" s="25">
        <f>'1000 Stig'!G17/POWER($A$1/1000,1/3)</f>
        <v>3.192152818951239E-2</v>
      </c>
      <c r="H17" s="25">
        <f>'1000 Stig'!H17/POWER($A$1/1000,1/3)</f>
        <v>8.2068002914733034E-4</v>
      </c>
      <c r="I17" s="25">
        <f>'1000 Stig'!I17/POWER($A$1/1000,1/3)</f>
        <v>1.967342983095434E-3</v>
      </c>
      <c r="J17" s="25">
        <f>'1000 Stig'!J17/POWER($A$1/1000,1/3)</f>
        <v>4.3083582005366185E-3</v>
      </c>
      <c r="K17" s="25">
        <f>'1000 Stig'!K17/POWER($A$1/1000,1/3)</f>
        <v>9.2729213004121133E-4</v>
      </c>
      <c r="L17" s="25">
        <f>'1000 Stig'!L17/POWER($A$1/1000,1/3)</f>
        <v>1.9868426118871576E-3</v>
      </c>
      <c r="M17" s="25">
        <f>'1000 Stig'!M17/POWER($A$1/1000,1/3)</f>
        <v>4.1839420907459459E-3</v>
      </c>
      <c r="N17" s="25">
        <f>'1000 Stig'!N17/POWER($A$1/1000,1/3)</f>
        <v>9.9596473578597751E-4</v>
      </c>
      <c r="O17" s="25">
        <f>'1000 Stig'!O17/POWER($A$1/1000,1/3)</f>
        <v>2.2193544899797766E-3</v>
      </c>
      <c r="P17" s="25">
        <f>'1000 Stig'!P17/POWER($A$1/1000,1/3)</f>
        <v>4.7273882670718116E-3</v>
      </c>
      <c r="Q17" s="25">
        <f>'1000 Stig'!Q17/POWER($A$1/1000,1/3)</f>
        <v>2.0436806298091133E-3</v>
      </c>
      <c r="R17" s="25"/>
      <c r="S17" s="25">
        <f>'1000 Stig'!S17/POWER($A$1/1000,1/3)</f>
        <v>4.3922913853357767E-3</v>
      </c>
      <c r="T17" s="25">
        <f>'1000 Stig'!T17/POWER($A$1/1000,1/3)</f>
        <v>9.4984387464381349E-3</v>
      </c>
      <c r="U17" s="6" t="s">
        <v>36</v>
      </c>
    </row>
    <row r="18" spans="1:21" ht="15.5" x14ac:dyDescent="0.35">
      <c r="A18" s="6" t="s">
        <v>39</v>
      </c>
      <c r="B18" s="23">
        <f>'1000 Stig'!B18/POWER($A$1/1000,1/3)</f>
        <v>6.5206559194830717E-4</v>
      </c>
      <c r="C18" s="23">
        <f>'1000 Stig'!C18/POWER($A$1/1000,1/3)</f>
        <v>1.4285597614806316E-3</v>
      </c>
      <c r="D18" s="23">
        <f>'1000 Stig'!D18/POWER($A$1/1000,1/3)</f>
        <v>3.1079715250645129E-3</v>
      </c>
      <c r="E18" s="23">
        <f>'1000 Stig'!E18/POWER($A$1/1000,1/3)</f>
        <v>6.6313699243874882E-3</v>
      </c>
      <c r="F18" s="23">
        <f>'1000 Stig'!F18/POWER($A$1/1000,1/3)</f>
        <v>1.3707840071194759E-2</v>
      </c>
      <c r="G18" s="23">
        <f>'1000 Stig'!G18/POWER($A$1/1000,1/3)</f>
        <v>2.5590042723522749E-2</v>
      </c>
      <c r="H18" s="23">
        <f>'1000 Stig'!H18/POWER($A$1/1000,1/3)</f>
        <v>6.9420673345471791E-4</v>
      </c>
      <c r="I18" s="23">
        <f>'1000 Stig'!I18/POWER($A$1/1000,1/3)</f>
        <v>1.5881475162978086E-3</v>
      </c>
      <c r="J18" s="23">
        <f>'1000 Stig'!J18/POWER($A$1/1000,1/3)</f>
        <v>3.4917302042264424E-3</v>
      </c>
      <c r="K18" s="23">
        <f>'1000 Stig'!K18/POWER($A$1/1000,1/3)</f>
        <v>7.316101134899936E-4</v>
      </c>
      <c r="L18" s="23">
        <f>'1000 Stig'!L18/POWER($A$1/1000,1/3)</f>
        <v>1.5612170826724103E-3</v>
      </c>
      <c r="M18" s="23">
        <f>'1000 Stig'!M18/POWER($A$1/1000,1/3)</f>
        <v>3.4199157145587125E-3</v>
      </c>
      <c r="N18" s="23">
        <f>'1000 Stig'!N18/POWER($A$1/1000,1/3)</f>
        <v>7.9719070648517714E-4</v>
      </c>
      <c r="O18" s="23">
        <f>'1000 Stig'!O18/POWER($A$1/1000,1/3)</f>
        <v>1.7836425159488496E-3</v>
      </c>
      <c r="P18" s="23">
        <f>'1000 Stig'!P18/POWER($A$1/1000,1/3)</f>
        <v>3.8812240683271139E-3</v>
      </c>
      <c r="Q18" s="23">
        <f>'1000 Stig'!Q18/POWER($A$1/1000,1/3)</f>
        <v>1.6167707705499143E-3</v>
      </c>
      <c r="R18" s="23"/>
      <c r="S18" s="23">
        <f>'1000 Stig'!S18/POWER($A$1/1000,1/3)</f>
        <v>3.4747740052771172E-3</v>
      </c>
      <c r="T18" s="23">
        <f>'1000 Stig'!T18/POWER($A$1/1000,1/3)</f>
        <v>7.5046141702777265E-3</v>
      </c>
      <c r="U18" s="6" t="s">
        <v>39</v>
      </c>
    </row>
    <row r="19" spans="1:21" ht="15.5" x14ac:dyDescent="0.35">
      <c r="A19" s="6" t="s">
        <v>40</v>
      </c>
      <c r="B19" s="25">
        <f>'1000 Stig'!B19/POWER($A$1/1000,1/3)</f>
        <v>5.9022533695665138E-4</v>
      </c>
      <c r="C19" s="25">
        <f>'1000 Stig'!C19/POWER($A$1/1000,1/3)</f>
        <v>1.2894191877494063E-3</v>
      </c>
      <c r="D19" s="25">
        <f>'1000 Stig'!D19/POWER($A$1/1000,1/3)</f>
        <v>2.8172225842569695E-3</v>
      </c>
      <c r="E19" s="25">
        <f>'1000 Stig'!E19/POWER($A$1/1000,1/3)</f>
        <v>5.8962688287608686E-3</v>
      </c>
      <c r="F19" s="25">
        <f>'1000 Stig'!F19/POWER($A$1/1000,1/3)</f>
        <v>1.2088523071534222E-2</v>
      </c>
      <c r="G19" s="25">
        <f>'1000 Stig'!G19/POWER($A$1/1000,1/3)</f>
        <v>2.2952708836580418E-2</v>
      </c>
      <c r="H19" s="25">
        <f>'1000 Stig'!H19/POWER($A$1/1000,1/3)</f>
        <v>6.0917638284119116E-4</v>
      </c>
      <c r="I19" s="25">
        <f>'1000 Stig'!I19/POWER($A$1/1000,1/3)</f>
        <v>1.3834263495713991E-3</v>
      </c>
      <c r="J19" s="25">
        <f>'1000 Stig'!J19/POWER($A$1/1000,1/3)</f>
        <v>3.0374038147312926E-3</v>
      </c>
      <c r="K19" s="25">
        <f>'1000 Stig'!K19/POWER($A$1/1000,1/3)</f>
        <v>6.7276212890115985E-4</v>
      </c>
      <c r="L19" s="25">
        <f>'1000 Stig'!L19/POWER($A$1/1000,1/3)</f>
        <v>1.4325494553510615E-3</v>
      </c>
      <c r="M19" s="25">
        <f>'1000 Stig'!M19/POWER($A$1/1000,1/3)</f>
        <v>3.0758046182341758E-3</v>
      </c>
      <c r="N19" s="25">
        <f>'1000 Stig'!N19/POWER($A$1/1000,1/3)</f>
        <v>7.3061269002238629E-4</v>
      </c>
      <c r="O19" s="25">
        <f>'1000 Stig'!O19/POWER($A$1/1000,1/3)</f>
        <v>1.5991191744414894E-3</v>
      </c>
      <c r="P19" s="25">
        <f>'1000 Stig'!P19/POWER($A$1/1000,1/3)</f>
        <v>3.4647997706010437E-3</v>
      </c>
      <c r="Q19" s="25">
        <f>'1000 Stig'!Q19/POWER($A$1/1000,1/3)</f>
        <v>1.4632732657463593E-3</v>
      </c>
      <c r="R19" s="25"/>
      <c r="S19" s="25">
        <f>'1000 Stig'!S19/POWER($A$1/1000,1/3)</f>
        <v>3.1448761933659856E-3</v>
      </c>
      <c r="T19" s="25">
        <f>'1000 Stig'!T19/POWER($A$1/1000,1/3)</f>
        <v>6.641842870797365E-3</v>
      </c>
      <c r="U19" s="6" t="s">
        <v>40</v>
      </c>
    </row>
    <row r="20" spans="1:21" x14ac:dyDescent="0.3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"/>
    </row>
    <row r="21" spans="1:21" ht="15.5" x14ac:dyDescent="0.35">
      <c r="A21" s="18">
        <v>100</v>
      </c>
      <c r="B21" s="55" t="s">
        <v>193</v>
      </c>
      <c r="C21" s="26"/>
      <c r="D21" s="27"/>
      <c r="E21" s="27"/>
      <c r="F21" s="27"/>
      <c r="G21" s="27"/>
      <c r="H21" s="27"/>
      <c r="I21" s="27"/>
      <c r="J21" s="27"/>
      <c r="K21" s="27"/>
      <c r="L21" s="21"/>
      <c r="M21" s="21"/>
      <c r="N21" s="21"/>
      <c r="O21" s="21"/>
      <c r="P21" s="21"/>
      <c r="Q21" s="21"/>
      <c r="R21" s="21"/>
      <c r="S21" s="21"/>
      <c r="T21" s="21"/>
      <c r="U21" s="2"/>
    </row>
    <row r="22" spans="1:21" ht="15.5" x14ac:dyDescent="0.35">
      <c r="A22" s="4"/>
      <c r="B22" s="13" t="s">
        <v>3</v>
      </c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4" t="s">
        <v>9</v>
      </c>
      <c r="I22" s="14" t="s">
        <v>10</v>
      </c>
      <c r="J22" s="14" t="s">
        <v>11</v>
      </c>
      <c r="K22" s="15" t="s">
        <v>12</v>
      </c>
      <c r="L22" s="15" t="s">
        <v>13</v>
      </c>
      <c r="M22" s="15" t="s">
        <v>14</v>
      </c>
      <c r="N22" s="16" t="s">
        <v>15</v>
      </c>
      <c r="O22" s="16" t="s">
        <v>16</v>
      </c>
      <c r="P22" s="16" t="s">
        <v>17</v>
      </c>
      <c r="Q22" s="56" t="s">
        <v>18</v>
      </c>
      <c r="R22" s="56" t="s">
        <v>19</v>
      </c>
      <c r="S22" s="56" t="s">
        <v>20</v>
      </c>
      <c r="T22" s="56" t="s">
        <v>21</v>
      </c>
      <c r="U22" s="4"/>
    </row>
    <row r="23" spans="1:21" ht="15.5" x14ac:dyDescent="0.35">
      <c r="A23" s="10" t="s">
        <v>22</v>
      </c>
      <c r="B23" s="28">
        <f>'1000 Stig'!B23/POWER($A$1/1000,1/2.1)</f>
        <v>1.9135636380312087E-3</v>
      </c>
      <c r="C23" s="28">
        <f>'1000 Stig'!C23/POWER($A$1/1000,1/2.1)</f>
        <v>4.2929349717859399E-3</v>
      </c>
      <c r="D23" s="28">
        <f>'1000 Stig'!D23/POWER($A$1/1000,1/2.1)</f>
        <v>9.3344567708839466E-3</v>
      </c>
      <c r="E23" s="28">
        <f>'1000 Stig'!E23/POWER($A$1/1000,1/2.1)</f>
        <v>2.0139548054592452E-2</v>
      </c>
      <c r="F23" s="28">
        <f>'1000 Stig'!F23/POWER($A$1/1000,1/2.1)</f>
        <v>4.1375437208353433E-2</v>
      </c>
      <c r="G23" s="28">
        <f>'1000 Stig'!G23/POWER($A$1/1000,1/2.1)</f>
        <v>7.9710769966424858E-2</v>
      </c>
      <c r="H23" s="28">
        <f>'1000 Stig'!H23/POWER($A$1/1000,1/2.1)</f>
        <v>2.0380230616429949E-3</v>
      </c>
      <c r="I23" s="28">
        <f>'1000 Stig'!I23/POWER($A$1/1000,1/2.1)</f>
        <v>4.5253812482373649E-3</v>
      </c>
      <c r="J23" s="28">
        <f>'1000 Stig'!J23/POWER($A$1/1000,1/2.1)</f>
        <v>1.0133376453333131E-2</v>
      </c>
      <c r="K23" s="28">
        <f>'1000 Stig'!K23/POWER($A$1/1000,1/2.1)</f>
        <v>2.1807379042790231E-3</v>
      </c>
      <c r="L23" s="28">
        <f>'1000 Stig'!L23/POWER($A$1/1000,1/2.1)</f>
        <v>4.7391377589336633E-3</v>
      </c>
      <c r="M23" s="28">
        <f>'1000 Stig'!M23/POWER($A$1/1000,1/2.1)</f>
        <v>1.0242278448993445E-2</v>
      </c>
      <c r="N23" s="28">
        <f>'1000 Stig'!N23/POWER($A$1/1000,1/2.1)</f>
        <v>2.374795619651357E-3</v>
      </c>
      <c r="O23" s="28">
        <f>'1000 Stig'!O23/POWER($A$1/1000,1/2.1)</f>
        <v>5.2053323639988129E-3</v>
      </c>
      <c r="P23" s="28">
        <f>'1000 Stig'!P23/POWER($A$1/1000,1/2.1)</f>
        <v>1.1541781254351798E-2</v>
      </c>
      <c r="Q23" s="28">
        <f>'1000 Stig'!Q23/POWER($A$1/1000,1/2.1)</f>
        <v>4.8209152820163177E-3</v>
      </c>
      <c r="R23" s="28"/>
      <c r="S23" s="28">
        <f>'1000 Stig'!S23/POWER($A$1/1000,1/2.1)</f>
        <v>1.0432628155693822E-2</v>
      </c>
      <c r="T23" s="28">
        <f>'1000 Stig'!T23/POWER($A$1/1000,1/2.1)</f>
        <v>2.2314842539336684E-2</v>
      </c>
      <c r="U23" s="10" t="s">
        <v>22</v>
      </c>
    </row>
    <row r="24" spans="1:21" ht="15.5" x14ac:dyDescent="0.35">
      <c r="A24" s="10" t="s">
        <v>23</v>
      </c>
      <c r="B24" s="23">
        <f>'1000 Stig'!B24/POWER($A$1/1000,1/2.2)</f>
        <v>1.5657785899355113E-3</v>
      </c>
      <c r="C24" s="23">
        <f>'1000 Stig'!C24/POWER($A$1/1000,1/2.2)</f>
        <v>3.5127055788558032E-3</v>
      </c>
      <c r="D24" s="23">
        <f>'1000 Stig'!D24/POWER($A$1/1000,1/2.2)</f>
        <v>7.6379443411488373E-3</v>
      </c>
      <c r="E24" s="23">
        <f>'1000 Stig'!E24/POWER($A$1/1000,1/2.2)</f>
        <v>1.6479239325064947E-2</v>
      </c>
      <c r="F24" s="23">
        <f>'1000 Stig'!F24/POWER($A$1/1000,1/2.2)</f>
        <v>3.3855562701178551E-2</v>
      </c>
      <c r="G24" s="23">
        <f>'1000 Stig'!G24/POWER($A$1/1000,1/2.2)</f>
        <v>6.5223551764975088E-2</v>
      </c>
      <c r="H24" s="23">
        <f>'1000 Stig'!H24/POWER($A$1/1000,1/2.2)</f>
        <v>1.5275418985637389E-3</v>
      </c>
      <c r="I24" s="23">
        <f>'1000 Stig'!I24/POWER($A$1/1000,1/2.2)</f>
        <v>3.3918700890874214E-3</v>
      </c>
      <c r="J24" s="23">
        <f>'1000 Stig'!J24/POWER($A$1/1000,1/2.2)</f>
        <v>7.5951825068685582E-3</v>
      </c>
      <c r="K24" s="23">
        <f>'1000 Stig'!K24/POWER($A$1/1000,1/2.2)</f>
        <v>1.6026794435572761E-3</v>
      </c>
      <c r="L24" s="23">
        <f>'1000 Stig'!L24/POWER($A$1/1000,1/2.2)</f>
        <v>3.7977107916954715E-3</v>
      </c>
      <c r="M24" s="23">
        <f>'1000 Stig'!M24/POWER($A$1/1000,1/2.2)</f>
        <v>7.8670612526802446E-3</v>
      </c>
      <c r="N24" s="23">
        <f>'1000 Stig'!N24/POWER($A$1/1000,1/2.2)</f>
        <v>1.5285118428167606E-3</v>
      </c>
      <c r="O24" s="23">
        <f>'1000 Stig'!O24/POWER($A$1/1000,1/2.2)</f>
        <v>3.3503565941972006E-3</v>
      </c>
      <c r="P24" s="23">
        <f>'1000 Stig'!P24/POWER($A$1/1000,1/2.2)</f>
        <v>7.428744262660881E-3</v>
      </c>
      <c r="Q24" s="23">
        <f>'1000 Stig'!Q24/POWER($A$1/1000,1/2.2)</f>
        <v>3.6133791718575468E-3</v>
      </c>
      <c r="R24" s="23">
        <f>'1000 Stig'!R24/POWER($A$1/1000,1/2.2)</f>
        <v>8.6815648920131605E-3</v>
      </c>
      <c r="S24" s="23">
        <f>'1000 Stig'!S24/POWER($A$1/1000,1/2.2)</f>
        <v>7.8194780617991105E-3</v>
      </c>
      <c r="T24" s="23">
        <f>'1000 Stig'!T24/POWER($A$1/1000,1/2.2)</f>
        <v>1.6725452022711366E-2</v>
      </c>
      <c r="U24" s="10" t="s">
        <v>23</v>
      </c>
    </row>
    <row r="25" spans="1:21" ht="15.5" x14ac:dyDescent="0.35">
      <c r="A25" s="10" t="s">
        <v>24</v>
      </c>
      <c r="B25" s="22">
        <f>'1000 Stig'!B25/POWER($A$1/1000,1/2.3)</f>
        <v>1.2223976574148806E-3</v>
      </c>
      <c r="C25" s="22">
        <f>'1000 Stig'!C25/POWER($A$1/1000,1/2.3)</f>
        <v>2.7882243584446925E-3</v>
      </c>
      <c r="D25" s="22">
        <f>'1000 Stig'!D25/POWER($A$1/1000,1/2.3)</f>
        <v>6.1623834494517245E-3</v>
      </c>
      <c r="E25" s="22">
        <f>'1000 Stig'!E25/POWER($A$1/1000,1/2.3)</f>
        <v>1.3080463324726571E-2</v>
      </c>
      <c r="F25" s="22">
        <f>'1000 Stig'!F25/POWER($A$1/1000,1/2.3)</f>
        <v>2.6872990768279988E-2</v>
      </c>
      <c r="G25" s="22">
        <f>'1000 Stig'!G25/POWER($A$1/1000,1/2.3)</f>
        <v>5.177145983143245E-2</v>
      </c>
      <c r="H25" s="22">
        <f>'1000 Stig'!H25/POWER($A$1/1000,1/2.3)</f>
        <v>1.2883308400329339E-3</v>
      </c>
      <c r="I25" s="22">
        <f>'1000 Stig'!I25/POWER($A$1/1000,1/2.3)</f>
        <v>2.860707680270704E-3</v>
      </c>
      <c r="J25" s="22">
        <f>'1000 Stig'!J25/POWER($A$1/1000,1/2.3)</f>
        <v>6.405786884456522E-3</v>
      </c>
      <c r="K25" s="22">
        <f>'1000 Stig'!K25/POWER($A$1/1000,1/2.3)</f>
        <v>1.3351568332341354E-3</v>
      </c>
      <c r="L25" s="22">
        <f>'1000 Stig'!L25/POWER($A$1/1000,1/2.3)</f>
        <v>2.9087345295457949E-3</v>
      </c>
      <c r="M25" s="22">
        <f>'1000 Stig'!M25/POWER($A$1/1000,1/2.3)</f>
        <v>6.2786030577968261E-3</v>
      </c>
      <c r="N25" s="22">
        <f>'1000 Stig'!N25/POWER($A$1/1000,1/2.3)</f>
        <v>1.4642944368260192E-3</v>
      </c>
      <c r="O25" s="22">
        <f>'1000 Stig'!O25/POWER($A$1/1000,1/2.3)</f>
        <v>3.2095979794475524E-3</v>
      </c>
      <c r="P25" s="22">
        <f>'1000 Stig'!P25/POWER($A$1/1000,1/2.3)</f>
        <v>7.1166402455683066E-3</v>
      </c>
      <c r="Q25" s="22">
        <f>'1000 Stig'!Q25/POWER($A$1/1000,1/2.3)</f>
        <v>3.0475287311030799E-3</v>
      </c>
      <c r="R25" s="22">
        <f>'1000 Stig'!R25/POWER($A$1/1000,1/2.3)</f>
        <v>5.4017314673190419E-3</v>
      </c>
      <c r="S25" s="22">
        <f>'1000 Stig'!S25/POWER($A$1/1000,1/2.3)</f>
        <v>6.5949580495623904E-3</v>
      </c>
      <c r="T25" s="22">
        <f>'1000 Stig'!T25/POWER($A$1/1000,1/2.3)</f>
        <v>1.4106268164958715E-2</v>
      </c>
      <c r="U25" s="10" t="s">
        <v>24</v>
      </c>
    </row>
    <row r="26" spans="1:21" ht="15.5" x14ac:dyDescent="0.35">
      <c r="A26" s="10" t="s">
        <v>25</v>
      </c>
      <c r="B26" s="23">
        <f>'1000 Stig'!B26/POWER($A$1/1000,1/2.4)</f>
        <v>1.1220050809079795E-3</v>
      </c>
      <c r="C26" s="23">
        <f>'1000 Stig'!C26/POWER($A$1/1000,1/2.4)</f>
        <v>2.4098639015624531E-3</v>
      </c>
      <c r="D26" s="23">
        <f>'1000 Stig'!D26/POWER($A$1/1000,1/2.4)</f>
        <v>4.9798416138091368E-3</v>
      </c>
      <c r="E26" s="23">
        <f>'1000 Stig'!E26/POWER($A$1/1000,1/2.4)</f>
        <v>1.1286130638898492E-2</v>
      </c>
      <c r="F26" s="23">
        <f>'1000 Stig'!F26/POWER($A$1/1000,1/2.4)</f>
        <v>2.3186646905342789E-2</v>
      </c>
      <c r="G26" s="23">
        <f>'1000 Stig'!G26/POWER($A$1/1000,1/2.4)</f>
        <v>4.4669630159010154E-2</v>
      </c>
      <c r="H26" s="23">
        <f>'1000 Stig'!H26/POWER($A$1/1000,1/2.4)</f>
        <v>1.1345438457303438E-3</v>
      </c>
      <c r="I26" s="23">
        <f>'1000 Stig'!I26/POWER($A$1/1000,1/2.4)</f>
        <v>2.5192273539005614E-3</v>
      </c>
      <c r="J26" s="23">
        <f>'1000 Stig'!J26/POWER($A$1/1000,1/2.4)</f>
        <v>5.6411333649627731E-3</v>
      </c>
      <c r="K26" s="23">
        <f>'1000 Stig'!K26/POWER($A$1/1000,1/2.4)</f>
        <v>1.2383141698012407E-3</v>
      </c>
      <c r="L26" s="23">
        <f>'1000 Stig'!L26/POWER($A$1/1000,1/2.4)</f>
        <v>2.697755869924131E-3</v>
      </c>
      <c r="M26" s="23">
        <f>'1000 Stig'!M26/POWER($A$1/1000,1/2.4)</f>
        <v>5.8231983984939019E-3</v>
      </c>
      <c r="N26" s="23">
        <f>'1000 Stig'!N26/POWER($A$1/1000,1/2.4)</f>
        <v>1.267446572366981E-3</v>
      </c>
      <c r="O26" s="23">
        <f>'1000 Stig'!O26/POWER($A$1/1000,1/2.4)</f>
        <v>2.7781256661361812E-3</v>
      </c>
      <c r="P26" s="23">
        <f>'1000 Stig'!P26/POWER($A$1/1000,1/2.4)</f>
        <v>6.1599368673188326E-3</v>
      </c>
      <c r="Q26" s="23">
        <f>'1000 Stig'!Q26/POWER($A$1/1000,1/2.4)</f>
        <v>2.6837477293262788E-3</v>
      </c>
      <c r="R26" s="23">
        <f>'1000 Stig'!R26/POWER($A$1/1000,1/2.4)</f>
        <v>4.2647672932627743E-3</v>
      </c>
      <c r="S26" s="23">
        <f>'1000 Stig'!S26/POWER($A$1/1000,1/2.4)</f>
        <v>5.8077233234512431E-3</v>
      </c>
      <c r="T26" s="23">
        <f>'1000 Stig'!T26/POWER($A$1/1000,1/2.4)</f>
        <v>1.2422414519213606E-2</v>
      </c>
      <c r="U26" s="10" t="s">
        <v>25</v>
      </c>
    </row>
    <row r="27" spans="1:21" ht="15.5" x14ac:dyDescent="0.35">
      <c r="A27" s="10" t="s">
        <v>26</v>
      </c>
      <c r="B27" s="22">
        <f>'1000 Stig'!B27/POWER($A$1/1000,1/2.5)</f>
        <v>8.768344302584369E-4</v>
      </c>
      <c r="C27" s="22">
        <f>'1000 Stig'!C27/POWER($A$1/1000,1/2.5)</f>
        <v>1.9257795974906783E-3</v>
      </c>
      <c r="D27" s="22">
        <f>'1000 Stig'!D27/POWER($A$1/1000,1/2.5)</f>
        <v>4.1763019199809156E-3</v>
      </c>
      <c r="E27" s="22">
        <f>'1000 Stig'!E27/POWER($A$1/1000,1/2.5)</f>
        <v>9.091129728855436E-3</v>
      </c>
      <c r="F27" s="22">
        <f>'1000 Stig'!F27/POWER($A$1/1000,1/2.5)</f>
        <v>1.8677155327896214E-2</v>
      </c>
      <c r="G27" s="22">
        <f>'1000 Stig'!G27/POWER($A$1/1000,1/2.5)</f>
        <v>3.5981986715261795E-2</v>
      </c>
      <c r="H27" s="22">
        <f>'1000 Stig'!H27/POWER($A$1/1000,1/2.5)</f>
        <v>8.9020789968545521E-4</v>
      </c>
      <c r="I27" s="22">
        <f>'1000 Stig'!I27/POWER($A$1/1000,1/2.5)</f>
        <v>1.9766852554757865E-3</v>
      </c>
      <c r="J27" s="22">
        <f>'1000 Stig'!J27/POWER($A$1/1000,1/2.5)</f>
        <v>4.4262559825851127E-3</v>
      </c>
      <c r="K27" s="22">
        <f>'1000 Stig'!K27/POWER($A$1/1000,1/2.5)</f>
        <v>9.1346610738461816E-4</v>
      </c>
      <c r="L27" s="22">
        <f>'1000 Stig'!L27/POWER($A$1/1000,1/2.5)</f>
        <v>1.9900511625164895E-3</v>
      </c>
      <c r="M27" s="22">
        <f>'1000 Stig'!M27/POWER($A$1/1000,1/2.5)</f>
        <v>4.2955935604406074E-3</v>
      </c>
      <c r="N27" s="22">
        <f>'1000 Stig'!N27/POWER($A$1/1000,1/2.5)</f>
        <v>1.12913706918296E-3</v>
      </c>
      <c r="O27" s="22">
        <f>'1000 Stig'!O27/POWER($A$1/1000,1/2.5)</f>
        <v>2.4749640267871594E-3</v>
      </c>
      <c r="P27" s="22">
        <f>'1000 Stig'!P27/POWER($A$1/1000,1/2.5)</f>
        <v>5.4877366923065498E-3</v>
      </c>
      <c r="Q27" s="22">
        <f>'1000 Stig'!Q27/POWER($A$1/1000,1/2.5)</f>
        <v>2.1580710972245966E-3</v>
      </c>
      <c r="R27" s="22"/>
      <c r="S27" s="22">
        <f>'1000 Stig'!S27/POWER($A$1/1000,1/2.5)</f>
        <v>4.6701408288340419E-3</v>
      </c>
      <c r="T27" s="22">
        <f>'1000 Stig'!T27/POWER($A$1/1000,1/2.5)</f>
        <v>9.9891854359902919E-3</v>
      </c>
      <c r="U27" s="10" t="s">
        <v>26</v>
      </c>
    </row>
    <row r="28" spans="1:21" ht="15.5" x14ac:dyDescent="0.35">
      <c r="A28" s="10" t="s">
        <v>27</v>
      </c>
      <c r="B28" s="23">
        <f>'1000 Stig'!B28/POWER($A$1/1000,1/2.6)</f>
        <v>8.1685288561651119E-4</v>
      </c>
      <c r="C28" s="23">
        <f>'1000 Stig'!C28/POWER($A$1/1000,1/2.6)</f>
        <v>1.7877601285684621E-3</v>
      </c>
      <c r="D28" s="23">
        <f>'1000 Stig'!D28/POWER($A$1/1000,1/2.6)</f>
        <v>3.9003712624973213E-3</v>
      </c>
      <c r="E28" s="23">
        <f>'1000 Stig'!E28/POWER($A$1/1000,1/2.6)</f>
        <v>8.2616910540437398E-3</v>
      </c>
      <c r="F28" s="23">
        <f>'1000 Stig'!F28/POWER($A$1/1000,1/2.6)</f>
        <v>1.7288586815689105E-2</v>
      </c>
      <c r="G28" s="23">
        <f>'1000 Stig'!G28/POWER($A$1/1000,1/2.6)</f>
        <v>3.3306876245690363E-2</v>
      </c>
      <c r="H28" s="23">
        <f>'1000 Stig'!H28/POWER($A$1/1000,1/2.6)</f>
        <v>8.6455642067484397E-4</v>
      </c>
      <c r="I28" s="23">
        <f>'1000 Stig'!I28/POWER($A$1/1000,1/2.6)</f>
        <v>1.919726762567177E-3</v>
      </c>
      <c r="J28" s="23">
        <f>'1000 Stig'!J28/POWER($A$1/1000,1/2.6)</f>
        <v>4.2987127283935994E-3</v>
      </c>
      <c r="K28" s="23">
        <f>'1000 Stig'!K28/POWER($A$1/1000,1/2.6)</f>
        <v>9.3666374102579575E-4</v>
      </c>
      <c r="L28" s="23">
        <f>'1000 Stig'!L28/POWER($A$1/1000,1/2.6)</f>
        <v>2.0405888643776262E-3</v>
      </c>
      <c r="M28" s="23">
        <f>'1000 Stig'!M28/POWER($A$1/1000,1/2.6)</f>
        <v>4.4046809199834907E-3</v>
      </c>
      <c r="N28" s="23">
        <f>'1000 Stig'!N28/POWER($A$1/1000,1/2.6)</f>
        <v>1.0100815067102967E-3</v>
      </c>
      <c r="O28" s="23">
        <f>'1000 Stig'!O28/POWER($A$1/1000,1/2.6)</f>
        <v>2.2140052447661538E-3</v>
      </c>
      <c r="P28" s="23">
        <f>'1000 Stig'!P28/POWER($A$1/1000,1/2.6)</f>
        <v>4.9091128950405644E-3</v>
      </c>
      <c r="Q28" s="23">
        <f>'1000 Stig'!Q28/POWER($A$1/1000,1/2.6)</f>
        <v>2.0503321381923098E-3</v>
      </c>
      <c r="R28" s="23"/>
      <c r="S28" s="23">
        <f>'1000 Stig'!S28/POWER($A$1/1000,1/2.6)</f>
        <v>4.4369899784844642E-3</v>
      </c>
      <c r="T28" s="23">
        <f>'1000 Stig'!T28/POWER($A$1/1000,1/2.6)</f>
        <v>9.4904880381899304E-3</v>
      </c>
      <c r="U28" s="10" t="s">
        <v>27</v>
      </c>
    </row>
    <row r="29" spans="1:21" ht="15.5" x14ac:dyDescent="0.35">
      <c r="A29" s="10" t="s">
        <v>28</v>
      </c>
      <c r="B29" s="22">
        <f>'1000 Stig'!B29/POWER($A$1/1000,1/2.7)</f>
        <v>7.3509739489827617E-4</v>
      </c>
      <c r="C29" s="22">
        <f>'1000 Stig'!C29/POWER($A$1/1000,1/2.7)</f>
        <v>1.657567232530136E-3</v>
      </c>
      <c r="D29" s="22">
        <f>'1000 Stig'!D29/POWER($A$1/1000,1/2.7)</f>
        <v>3.5338806441266492E-3</v>
      </c>
      <c r="E29" s="22">
        <f>'1000 Stig'!E29/POWER($A$1/1000,1/2.7)</f>
        <v>7.3607499025166888E-3</v>
      </c>
      <c r="F29" s="22">
        <f>'1000 Stig'!F29/POWER($A$1/1000,1/2.7)</f>
        <v>1.5664099184534711E-2</v>
      </c>
      <c r="G29" s="22">
        <f>'1000 Stig'!G29/POWER($A$1/1000,1/2.7)</f>
        <v>3.0177261947521503E-2</v>
      </c>
      <c r="H29" s="22">
        <f>'1000 Stig'!H29/POWER($A$1/1000,1/2.7)</f>
        <v>7.8696425948105071E-4</v>
      </c>
      <c r="I29" s="22">
        <f>'1000 Stig'!I29/POWER($A$1/1000,1/2.7)</f>
        <v>1.747435232659989E-3</v>
      </c>
      <c r="J29" s="22">
        <f>'1000 Stig'!J29/POWER($A$1/1000,1/2.7)</f>
        <v>3.9129120993415681E-3</v>
      </c>
      <c r="K29" s="22">
        <f>'1000 Stig'!K29/POWER($A$1/1000,1/2.7)</f>
        <v>8.4935051304409269E-4</v>
      </c>
      <c r="L29" s="22">
        <f>'1000 Stig'!L29/POWER($A$1/1000,1/2.7)</f>
        <v>1.8503707605603446E-3</v>
      </c>
      <c r="M29" s="22">
        <f>'1000 Stig'!M29/POWER($A$1/1000,1/2.7)</f>
        <v>3.9940886310880193E-3</v>
      </c>
      <c r="N29" s="22">
        <f>'1000 Stig'!N29/POWER($A$1/1000,1/2.7)</f>
        <v>8.834558254603161E-4</v>
      </c>
      <c r="O29" s="22">
        <f>'1000 Stig'!O29/POWER($A$1/1000,1/2.7)</f>
        <v>1.9364534625118605E-3</v>
      </c>
      <c r="P29" s="22">
        <f>'1000 Stig'!P29/POWER($A$1/1000,1/2.7)</f>
        <v>4.2936974453585772E-3</v>
      </c>
      <c r="Q29" s="22">
        <f>'1000 Stig'!Q29/POWER($A$1/1000,1/2.7)</f>
        <v>1.8698545003987149E-3</v>
      </c>
      <c r="R29" s="22"/>
      <c r="S29" s="22">
        <f>'1000 Stig'!S29/POWER($A$1/1000,1/2.7)</f>
        <v>4.0464301002509102E-3</v>
      </c>
      <c r="T29" s="22">
        <f>'1000 Stig'!T29/POWER($A$1/1000,1/2.7)</f>
        <v>8.6551010144314232E-3</v>
      </c>
      <c r="U29" s="10" t="s">
        <v>28</v>
      </c>
    </row>
    <row r="30" spans="1:21" ht="15.5" x14ac:dyDescent="0.35">
      <c r="A30" s="10" t="s">
        <v>29</v>
      </c>
      <c r="B30" s="23">
        <f>'1000 Stig'!B30/POWER($A$1/1000,1/2.8)</f>
        <v>6.9908507960676942E-4</v>
      </c>
      <c r="C30" s="23">
        <f>'1000 Stig'!C30/POWER($A$1/1000,1/2.8)</f>
        <v>1.5111722312373909E-3</v>
      </c>
      <c r="D30" s="23">
        <f>'1000 Stig'!D30/POWER($A$1/1000,1/2.8)</f>
        <v>3.3110933495282299E-3</v>
      </c>
      <c r="E30" s="23">
        <f>'1000 Stig'!E30/POWER($A$1/1000,1/2.8)</f>
        <v>6.9845290018285978E-3</v>
      </c>
      <c r="F30" s="23">
        <f>'1000 Stig'!F30/POWER($A$1/1000,1/2.8)</f>
        <v>1.4676583580281406E-2</v>
      </c>
      <c r="G30" s="23">
        <f>'1000 Stig'!G30/POWER($A$1/1000,1/2.8)</f>
        <v>2.8274789503000778E-2</v>
      </c>
      <c r="H30" s="23">
        <f>'1000 Stig'!H30/POWER($A$1/1000,1/2.8)</f>
        <v>7.0820235549119617E-4</v>
      </c>
      <c r="I30" s="23">
        <f>'1000 Stig'!I30/POWER($A$1/1000,1/2.8)</f>
        <v>1.5725463169752876E-3</v>
      </c>
      <c r="J30" s="23">
        <f>'1000 Stig'!J30/POWER($A$1/1000,1/2.8)</f>
        <v>3.5212953221167554E-3</v>
      </c>
      <c r="K30" s="23">
        <f>'1000 Stig'!K30/POWER($A$1/1000,1/2.8)</f>
        <v>7.5628349934110965E-4</v>
      </c>
      <c r="L30" s="23">
        <f>'1000 Stig'!L30/POWER($A$1/1000,1/2.8)</f>
        <v>1.6476176235645601E-3</v>
      </c>
      <c r="M30" s="23">
        <f>'1000 Stig'!M30/POWER($A$1/1000,1/2.8)</f>
        <v>3.5564390439603781E-3</v>
      </c>
      <c r="N30" s="23">
        <f>'1000 Stig'!N30/POWER($A$1/1000,1/2.8)</f>
        <v>8.0804322611392819E-4</v>
      </c>
      <c r="O30" s="23">
        <f>'1000 Stig'!O30/POWER($A$1/1000,1/2.8)</f>
        <v>1.7711560193202404E-3</v>
      </c>
      <c r="P30" s="23">
        <f>'1000 Stig'!P30/POWER($A$1/1000,1/2.8)</f>
        <v>3.9271834943155545E-3</v>
      </c>
      <c r="Q30" s="23">
        <f>'1000 Stig'!Q30/POWER($A$1/1000,1/2.8)</f>
        <v>1.7064042407658321E-3</v>
      </c>
      <c r="R30" s="23"/>
      <c r="S30" s="23">
        <f>'1000 Stig'!S30/POWER($A$1/1000,1/2.8)</f>
        <v>3.6927180599123214E-3</v>
      </c>
      <c r="T30" s="23">
        <f>'1000 Stig'!T30/POWER($A$1/1000,1/2.8)</f>
        <v>7.898529576570357E-3</v>
      </c>
      <c r="U30" s="10" t="s">
        <v>29</v>
      </c>
    </row>
    <row r="31" spans="1:21" ht="15.5" x14ac:dyDescent="0.35">
      <c r="A31" s="10" t="s">
        <v>30</v>
      </c>
      <c r="B31" s="22">
        <f>'1000 Stig'!B31/POWER($A$1/1000,1/2.9)</f>
        <v>6.1450452529734695E-4</v>
      </c>
      <c r="C31" s="22">
        <f>'1000 Stig'!C31/POWER($A$1/1000,1/2.9)</f>
        <v>1.3577989573549294E-3</v>
      </c>
      <c r="D31" s="22">
        <f>'1000 Stig'!D31/POWER($A$1/1000,1/2.9)</f>
        <v>2.9732498420275595E-3</v>
      </c>
      <c r="E31" s="22">
        <f>'1000 Stig'!E31/POWER($A$1/1000,1/2.9)</f>
        <v>6.4074898939858781E-3</v>
      </c>
      <c r="F31" s="22">
        <f>'1000 Stig'!F31/POWER($A$1/1000,1/2.9)</f>
        <v>1.3179075672328433E-2</v>
      </c>
      <c r="G31" s="22">
        <f>'1000 Stig'!G31/POWER($A$1/1000,1/2.9)</f>
        <v>2.5389804680420049E-2</v>
      </c>
      <c r="H31" s="22">
        <f>'1000 Stig'!H31/POWER($A$1/1000,1/2.9)</f>
        <v>6.5945909366792209E-4</v>
      </c>
      <c r="I31" s="22">
        <f>'1000 Stig'!I31/POWER($A$1/1000,1/2.9)</f>
        <v>1.4643130750731364E-3</v>
      </c>
      <c r="J31" s="22">
        <f>'1000 Stig'!J31/POWER($A$1/1000,1/2.9)</f>
        <v>3.2789360324135164E-3</v>
      </c>
      <c r="K31" s="22">
        <f>'1000 Stig'!K31/POWER($A$1/1000,1/2.9)</f>
        <v>7.1880239718661275E-4</v>
      </c>
      <c r="L31" s="22">
        <f>'1000 Stig'!L31/POWER($A$1/1000,1/2.9)</f>
        <v>1.5659623652994059E-3</v>
      </c>
      <c r="M31" s="22">
        <f>'1000 Stig'!M31/POWER($A$1/1000,1/2.9)</f>
        <v>3.380183373660744E-3</v>
      </c>
      <c r="N31" s="22">
        <f>'1000 Stig'!N31/POWER($A$1/1000,1/2.9)</f>
        <v>7.6115428008844245E-4</v>
      </c>
      <c r="O31" s="22">
        <f>'1000 Stig'!O31/POWER($A$1/1000,1/2.9)</f>
        <v>1.6683797861822972E-3</v>
      </c>
      <c r="P31" s="22">
        <f>'1000 Stig'!P31/POWER($A$1/1000,1/2.9)</f>
        <v>3.6992977959442921E-3</v>
      </c>
      <c r="Q31" s="22">
        <f>'1000 Stig'!Q31/POWER($A$1/1000,1/2.9)</f>
        <v>1.59610539201402E-3</v>
      </c>
      <c r="R31" s="22"/>
      <c r="S31" s="22">
        <f>'1000 Stig'!S31/POWER($A$1/1000,1/2.9)</f>
        <v>3.4540275192755047E-3</v>
      </c>
      <c r="T31" s="22">
        <f>'1000 Stig'!T31/POWER($A$1/1000,1/2.9)</f>
        <v>7.3879830728082393E-3</v>
      </c>
      <c r="U31" s="10" t="s">
        <v>30</v>
      </c>
    </row>
    <row r="32" spans="1:21" ht="16" thickBot="1" x14ac:dyDescent="0.4">
      <c r="A32" s="11" t="s">
        <v>31</v>
      </c>
      <c r="B32" s="24">
        <f>'1000 Stig'!B32/POWER($A$1/1000,1/3)</f>
        <v>5.7451591734183557E-4</v>
      </c>
      <c r="C32" s="24">
        <f>'1000 Stig'!C32/POWER($A$1/1000,1/3)</f>
        <v>1.2627381099909094E-3</v>
      </c>
      <c r="D32" s="24">
        <f>'1000 Stig'!D32/POWER($A$1/1000,1/3)</f>
        <v>2.7725203578191004E-3</v>
      </c>
      <c r="E32" s="24">
        <f>'1000 Stig'!E32/POWER($A$1/1000,1/3)</f>
        <v>5.9750652827018505E-3</v>
      </c>
      <c r="F32" s="24">
        <f>'1000 Stig'!F32/POWER($A$1/1000,1/3)</f>
        <v>1.2289332393893841E-2</v>
      </c>
      <c r="G32" s="24">
        <f>'1000 Stig'!G32/POWER($A$1/1000,1/3)</f>
        <v>2.367569296144699E-2</v>
      </c>
      <c r="H32" s="24">
        <f>'1000 Stig'!H32/POWER($A$1/1000,1/3)</f>
        <v>6.0809575670818679E-4</v>
      </c>
      <c r="I32" s="24">
        <f>'1000 Stig'!I32/POWER($A$1/1000,1/3)</f>
        <v>1.3502620192734547E-3</v>
      </c>
      <c r="J32" s="24">
        <f>'1000 Stig'!J32/POWER($A$1/1000,1/3)</f>
        <v>3.0235493102962513E-3</v>
      </c>
      <c r="K32" s="24">
        <f>'1000 Stig'!K32/POWER($A$1/1000,1/3)</f>
        <v>6.5458776522500303E-4</v>
      </c>
      <c r="L32" s="24">
        <f>'1000 Stig'!L32/POWER($A$1/1000,1/3)</f>
        <v>1.4260662028116136E-3</v>
      </c>
      <c r="M32" s="24">
        <f>'1000 Stig'!M32/POWER($A$1/1000,1/3)</f>
        <v>3.0782127178143846E-3</v>
      </c>
      <c r="N32" s="24"/>
      <c r="O32" s="24"/>
      <c r="P32" s="24"/>
      <c r="Q32" s="24">
        <f>'1000 Stig'!Q32/POWER($A$1/1000,1/3)</f>
        <v>1.4476004917748401E-3</v>
      </c>
      <c r="R32" s="24"/>
      <c r="S32" s="24">
        <f>'1000 Stig'!S32/POWER($A$1/1000,1/3)</f>
        <v>3.1326577558877956E-3</v>
      </c>
      <c r="T32" s="24">
        <f>'1000 Stig'!T32/POWER($A$1/1000,1/3)</f>
        <v>6.7005900631200016E-3</v>
      </c>
      <c r="U32" s="11" t="s">
        <v>31</v>
      </c>
    </row>
    <row r="33" spans="1:21" ht="15.5" x14ac:dyDescent="0.35">
      <c r="A33" s="12" t="s">
        <v>32</v>
      </c>
      <c r="B33" s="25">
        <f>'1000 Stig'!B33/POWER($A$1/1000,1/3)</f>
        <v>6.4558233940885943E-4</v>
      </c>
      <c r="C33" s="25">
        <f>'1000 Stig'!C33/POWER($A$1/1000,1/3)</f>
        <v>1.4320507436172576E-3</v>
      </c>
      <c r="D33" s="25">
        <f>'1000 Stig'!D33/POWER($A$1/1000,1/3)</f>
        <v>3.1219353340510808E-3</v>
      </c>
      <c r="E33" s="25">
        <f>'1000 Stig'!E33/POWER($A$1/1000,1/3)</f>
        <v>6.6944569587136541E-3</v>
      </c>
      <c r="F33" s="25">
        <f>'1000 Stig'!F33/POWER($A$1/1000,1/3)</f>
        <v>1.3838131404227202E-2</v>
      </c>
      <c r="G33" s="25">
        <f>'1000 Stig'!G33/POWER($A$1/1000,1/3)</f>
        <v>2.6659491320246784E-2</v>
      </c>
      <c r="H33" s="25">
        <f>'1000 Stig'!H33/POWER($A$1/1000,1/3)</f>
        <v>6.8692922322880488E-4</v>
      </c>
      <c r="I33" s="25">
        <f>'1000 Stig'!I33/POWER($A$1/1000,1/3)</f>
        <v>1.5253098378385454E-3</v>
      </c>
      <c r="J33" s="25">
        <f>'1000 Stig'!J33/POWER($A$1/1000,1/3)</f>
        <v>3.4155219078637433E-3</v>
      </c>
      <c r="K33" s="25">
        <f>'1000 Stig'!K33/POWER($A$1/1000,1/3)</f>
        <v>7.8552820995614542E-4</v>
      </c>
      <c r="L33" s="25">
        <f>'1000 Stig'!L33/POWER($A$1/1000,1/3)</f>
        <v>1.7113293145473165E-3</v>
      </c>
      <c r="M33" s="25">
        <f>'1000 Stig'!M33/POWER($A$1/1000,1/3)</f>
        <v>3.6939629100122607E-3</v>
      </c>
      <c r="N33" s="25">
        <f>'1000 Stig'!N33/POWER($A$1/1000,1/3)</f>
        <v>8.0463889784079519E-4</v>
      </c>
      <c r="O33" s="25">
        <f>'1000 Stig'!O33/POWER($A$1/1000,1/3)</f>
        <v>1.7636940465967027E-3</v>
      </c>
      <c r="P33" s="25">
        <f>'1000 Stig'!P33/POWER($A$1/1000,1/3)</f>
        <v>3.910638065344166E-3</v>
      </c>
      <c r="Q33" s="25">
        <f>'1000 Stig'!Q33/POWER($A$1/1000,1/3)</f>
        <v>1.6018898381480397E-3</v>
      </c>
      <c r="R33" s="25"/>
      <c r="S33" s="25">
        <f>'1000 Stig'!S33/POWER($A$1/1000,1/3)</f>
        <v>3.4665452616693569E-3</v>
      </c>
      <c r="T33" s="25">
        <f>'1000 Stig'!T33/POWER($A$1/1000,1/3)</f>
        <v>7.4147578649601418E-3</v>
      </c>
      <c r="U33" s="12" t="s">
        <v>32</v>
      </c>
    </row>
    <row r="34" spans="1:21" ht="15.5" x14ac:dyDescent="0.35">
      <c r="A34" s="10" t="s">
        <v>33</v>
      </c>
      <c r="B34" s="23">
        <f>'1000 Stig'!B34/POWER($A$1/1000,1/3)</f>
        <v>5.8673435482002568E-4</v>
      </c>
      <c r="C34" s="23">
        <f>'1000 Stig'!C34/POWER($A$1/1000,1/3)</f>
        <v>1.2896685436163079E-3</v>
      </c>
      <c r="D34" s="23">
        <f>'1000 Stig'!D34/POWER($A$1/1000,1/3)</f>
        <v>2.8331718668142113E-3</v>
      </c>
      <c r="E34" s="23">
        <f>'1000 Stig'!E34/POWER($A$1/1000,1/3)</f>
        <v>6.1127071836255239E-3</v>
      </c>
      <c r="F34" s="23">
        <f>'1000 Stig'!F34/POWER($A$1/1000,1/3)</f>
        <v>1.2558173180627855E-2</v>
      </c>
      <c r="G34" s="23">
        <f>'1000 Stig'!G34/POWER($A$1/1000,1/3)</f>
        <v>2.4193621170907006E-2</v>
      </c>
      <c r="H34" s="23">
        <f>'1000 Stig'!H34/POWER($A$1/1000,1/3)</f>
        <v>6.3729333690100832E-4</v>
      </c>
      <c r="I34" s="23">
        <f>'1000 Stig'!I34/POWER($A$1/1000,1/3)</f>
        <v>1.4150945446679327E-3</v>
      </c>
      <c r="J34" s="23">
        <f>'1000 Stig'!J34/POWER($A$1/1000,1/3)</f>
        <v>3.1687243464323593E-3</v>
      </c>
      <c r="K34" s="23">
        <f>'1000 Stig'!K34/POWER($A$1/1000,1/3)</f>
        <v>6.7988307841170112E-4</v>
      </c>
      <c r="L34" s="23">
        <f>'1000 Stig'!L34/POWER($A$1/1000,1/3)</f>
        <v>1.4811738493969199E-3</v>
      </c>
      <c r="M34" s="23">
        <f>'1000 Stig'!M34/POWER($A$1/1000,1/3)</f>
        <v>3.1971644594889748E-3</v>
      </c>
      <c r="N34" s="23">
        <f>'1000 Stig'!N34/POWER($A$1/1000,1/3)</f>
        <v>7.2989723858992524E-4</v>
      </c>
      <c r="O34" s="23">
        <f>'1000 Stig'!O34/POWER($A$1/1000,1/3)</f>
        <v>1.5998672420421947E-3</v>
      </c>
      <c r="P34" s="23">
        <f>'1000 Stig'!P34/POWER($A$1/1000,1/3)</f>
        <v>3.5473849607306888E-3</v>
      </c>
      <c r="Q34" s="23">
        <f>'1000 Stig'!Q34/POWER($A$1/1000,1/3)</f>
        <v>1.5287205065968954E-3</v>
      </c>
      <c r="R34" s="23"/>
      <c r="S34" s="23">
        <f>'1000 Stig'!S34/POWER($A$1/1000,1/3)</f>
        <v>3.3082042861866893E-3</v>
      </c>
      <c r="T34" s="23">
        <f>'1000 Stig'!T34/POWER($A$1/1000,1/3)</f>
        <v>6.8887697950211612E-3</v>
      </c>
      <c r="U34" s="10" t="s">
        <v>33</v>
      </c>
    </row>
    <row r="35" spans="1:21" ht="15.5" x14ac:dyDescent="0.35">
      <c r="A35" s="10" t="s">
        <v>34</v>
      </c>
      <c r="B35" s="22">
        <f>'1000 Stig'!B35/POWER($A$1/1000,1/3)</f>
        <v>5.7875496707916697E-4</v>
      </c>
      <c r="C35" s="22">
        <f>'1000 Stig'!C35/POWER($A$1/1000,1/3)</f>
        <v>1.262987465857811E-3</v>
      </c>
      <c r="D35" s="22">
        <f>'1000 Stig'!D35/POWER($A$1/1000,1/3)</f>
        <v>2.7729676288232572E-3</v>
      </c>
      <c r="E35" s="22">
        <f>'1000 Stig'!E35/POWER($A$1/1000,1/3)</f>
        <v>5.9321760735947335E-3</v>
      </c>
      <c r="F35" s="22">
        <f>'1000 Stig'!F35/POWER($A$1/1000,1/3)</f>
        <v>1.2291314944544813E-2</v>
      </c>
      <c r="G35" s="22">
        <f>'1000 Stig'!G35/POWER($A$1/1000,1/3)</f>
        <v>2.3679512392721893E-2</v>
      </c>
      <c r="H35" s="22">
        <f>'1000 Stig'!H35/POWER($A$1/1000,1/3)</f>
        <v>6.0326692613783556E-4</v>
      </c>
      <c r="I35" s="22">
        <f>'1000 Stig'!I35/POWER($A$1/1000,1/3)</f>
        <v>1.3395397169966756E-3</v>
      </c>
      <c r="J35" s="22">
        <f>'1000 Stig'!J35/POWER($A$1/1000,1/3)</f>
        <v>2.999539592781434E-3</v>
      </c>
      <c r="K35" s="22">
        <f>'1000 Stig'!K35/POWER($A$1/1000,1/3)</f>
        <v>6.4508771547615253E-4</v>
      </c>
      <c r="L35" s="22">
        <f>'1000 Stig'!L35/POWER($A$1/1000,1/3)</f>
        <v>1.4053696658587608E-3</v>
      </c>
      <c r="M35" s="22">
        <f>'1000 Stig'!M35/POWER($A$1/1000,1/3)</f>
        <v>3.0335385342895381E-3</v>
      </c>
      <c r="N35" s="22">
        <f>'1000 Stig'!N35/POWER($A$1/1000,1/3)</f>
        <v>7.163595560163281E-4</v>
      </c>
      <c r="O35" s="22">
        <f>'1000 Stig'!O35/POWER($A$1/1000,1/3)</f>
        <v>1.5701938938808763E-3</v>
      </c>
      <c r="P35" s="22">
        <f>'1000 Stig'!P35/POWER($A$1/1000,1/3)</f>
        <v>3.4815902583729985E-3</v>
      </c>
      <c r="Q35" s="22">
        <f>'1000 Stig'!Q35/POWER($A$1/1000,1/3)</f>
        <v>1.4138388946969103E-3</v>
      </c>
      <c r="R35" s="22"/>
      <c r="S35" s="22">
        <f>'1000 Stig'!S35/POWER($A$1/1000,1/3)</f>
        <v>3.0595964868855565E-3</v>
      </c>
      <c r="T35" s="22">
        <f>'1000 Stig'!T35/POWER($A$1/1000,1/3)</f>
        <v>6.5443158540541601E-3</v>
      </c>
      <c r="U35" s="10" t="s">
        <v>34</v>
      </c>
    </row>
    <row r="36" spans="1:21" ht="15.5" x14ac:dyDescent="0.35">
      <c r="A36" s="10" t="s">
        <v>35</v>
      </c>
      <c r="B36" s="23">
        <f>'1000 Stig'!B36/POWER($A$1/1000,1/3)</f>
        <v>5.7456578851521577E-4</v>
      </c>
      <c r="C36" s="23">
        <f>'1000 Stig'!C36/POWER($A$1/1000,1/3)</f>
        <v>1.2889947938426005E-3</v>
      </c>
      <c r="D36" s="23">
        <f>'1000 Stig'!D36/POWER($A$1/1000,1/3)</f>
        <v>2.802759943976663E-3</v>
      </c>
      <c r="E36" s="23">
        <f>'1000 Stig'!E36/POWER($A$1/1000,1/3)</f>
        <v>6.0470919693229814E-3</v>
      </c>
      <c r="F36" s="23">
        <f>'1000 Stig'!F36/POWER($A$1/1000,1/3)</f>
        <v>1.2423370841869889E-2</v>
      </c>
      <c r="G36" s="23">
        <f>'1000 Stig'!G36/POWER($A$1/1000,1/3)</f>
        <v>2.3933921239240714E-2</v>
      </c>
      <c r="H36" s="23">
        <f>'1000 Stig'!H36/POWER($A$1/1000,1/3)</f>
        <v>6.1603205279391234E-4</v>
      </c>
      <c r="I36" s="23">
        <f>'1000 Stig'!I36/POWER($A$1/1000,1/3)</f>
        <v>1.3579920511474115E-3</v>
      </c>
      <c r="J36" s="23">
        <f>'1000 Stig'!J36/POWER($A$1/1000,1/3)</f>
        <v>3.0630098431014773E-3</v>
      </c>
      <c r="K36" s="23">
        <f>'1000 Stig'!K36/POWER($A$1/1000,1/3)</f>
        <v>6.5573234953209328E-4</v>
      </c>
      <c r="L36" s="23">
        <f>'1000 Stig'!L36/POWER($A$1/1000,1/3)</f>
        <v>1.4285597614806316E-3</v>
      </c>
      <c r="M36" s="23">
        <f>'1000 Stig'!M36/POWER($A$1/1000,1/3)</f>
        <v>3.083595149564365E-3</v>
      </c>
      <c r="N36" s="23">
        <f>'1000 Stig'!N36/POWER($A$1/1000,1/3)</f>
        <v>7.2546051909101511E-4</v>
      </c>
      <c r="O36" s="23">
        <f>'1000 Stig'!O36/POWER($A$1/1000,1/3)</f>
        <v>1.5901423632330228E-3</v>
      </c>
      <c r="P36" s="23">
        <f>'1000 Stig'!P36/POWER($A$1/1000,1/3)</f>
        <v>3.5258219910504368E-3</v>
      </c>
      <c r="Q36" s="23">
        <f>'1000 Stig'!Q36/POWER($A$1/1000,1/3)</f>
        <v>1.4751398149885776E-3</v>
      </c>
      <c r="R36" s="23"/>
      <c r="S36" s="23">
        <f>'1000 Stig'!S36/POWER($A$1/1000,1/3)</f>
        <v>3.192253808077335E-3</v>
      </c>
      <c r="T36" s="23">
        <f>'1000 Stig'!T36/POWER($A$1/1000,1/3)</f>
        <v>6.7450945556024964E-3</v>
      </c>
      <c r="U36" s="10" t="s">
        <v>35</v>
      </c>
    </row>
    <row r="37" spans="1:21" ht="15.5" x14ac:dyDescent="0.35">
      <c r="A37" s="10" t="s">
        <v>36</v>
      </c>
      <c r="B37" s="25">
        <f>'1000 Stig'!B37/POWER($A$1/1000,1/3)</f>
        <v>6.3882479541581966E-4</v>
      </c>
      <c r="C37" s="25">
        <f>'1000 Stig'!C37/POWER($A$1/1000,1/3)</f>
        <v>1.4501789151410214E-3</v>
      </c>
      <c r="D37" s="25">
        <f>'1000 Stig'!D37/POWER($A$1/1000,1/3)</f>
        <v>3.2534706734017359E-3</v>
      </c>
      <c r="E37" s="25">
        <f>'1000 Stig'!E37/POWER($A$1/1000,1/3)</f>
        <v>6.9689977681725778E-3</v>
      </c>
      <c r="F37" s="25">
        <f>'1000 Stig'!F37/POWER($A$1/1000,1/3)</f>
        <v>1.4398568290306198E-2</v>
      </c>
      <c r="G37" s="25">
        <f>'1000 Stig'!G37/POWER($A$1/1000,1/3)</f>
        <v>2.8649405697266397E-2</v>
      </c>
      <c r="H37" s="25">
        <f>'1000 Stig'!H37/POWER($A$1/1000,1/3)</f>
        <v>6.9266072707992632E-4</v>
      </c>
      <c r="I37" s="25">
        <f>'1000 Stig'!I37/POWER($A$1/1000,1/3)</f>
        <v>1.5866763166830877E-3</v>
      </c>
      <c r="J37" s="25">
        <f>'1000 Stig'!J37/POWER($A$1/1000,1/3)</f>
        <v>3.6953916085185191E-3</v>
      </c>
      <c r="K37" s="25">
        <f>'1000 Stig'!K37/POWER($A$1/1000,1/3)</f>
        <v>7.7171900468115426E-4</v>
      </c>
      <c r="L37" s="25">
        <f>'1000 Stig'!L37/POWER($A$1/1000,1/3)</f>
        <v>1.6714573114297124E-3</v>
      </c>
      <c r="M37" s="25">
        <f>'1000 Stig'!M37/POWER($A$1/1000,1/3)</f>
        <v>3.7165868572051749E-3</v>
      </c>
      <c r="N37" s="25">
        <f>'1000 Stig'!N37/POWER($A$1/1000,1/3)</f>
        <v>8.5544023699344663E-4</v>
      </c>
      <c r="O37" s="25">
        <f>'1000 Stig'!O37/POWER($A$1/1000,1/3)</f>
        <v>1.9202895310110569E-3</v>
      </c>
      <c r="P37" s="25">
        <f>'1000 Stig'!P37/POWER($A$1/1000,1/3)</f>
        <v>4.0294287278202206E-3</v>
      </c>
      <c r="Q37" s="25">
        <f>'1000 Stig'!Q37/POWER($A$1/1000,1/3)</f>
        <v>1.86285557605835E-3</v>
      </c>
      <c r="R37" s="25"/>
      <c r="S37" s="25">
        <f>'1000 Stig'!S37/POWER($A$1/1000,1/3)</f>
        <v>3.710440235086045E-3</v>
      </c>
      <c r="T37" s="25">
        <f>'1000 Stig'!T37/POWER($A$1/1000,1/3)</f>
        <v>8.0374502544669196E-3</v>
      </c>
      <c r="U37" s="10" t="s">
        <v>36</v>
      </c>
    </row>
    <row r="38" spans="1:21" ht="15.5" x14ac:dyDescent="0.35">
      <c r="A38" s="10" t="s">
        <v>39</v>
      </c>
      <c r="B38" s="23">
        <f>'1000 Stig'!B38/POWER($A$1/1000,1/3)</f>
        <v>5.7700947601085396E-4</v>
      </c>
      <c r="C38" s="23">
        <f>'1000 Stig'!C38/POWER($A$1/1000,1/3)</f>
        <v>1.2772007502712161E-3</v>
      </c>
      <c r="D38" s="23">
        <f>'1000 Stig'!D38/POWER($A$1/1000,1/3)</f>
        <v>2.8177212959907736E-3</v>
      </c>
      <c r="E38" s="23">
        <f>'1000 Stig'!E38/POWER($A$1/1000,1/3)</f>
        <v>5.8204646452227103E-3</v>
      </c>
      <c r="F38" s="23">
        <f>'1000 Stig'!F38/POWER($A$1/1000,1/3)</f>
        <v>1.2273907127704878E-2</v>
      </c>
      <c r="G38" s="23">
        <f>'1000 Stig'!G38/POWER($A$1/1000,1/3)</f>
        <v>2.3380603504183972E-2</v>
      </c>
      <c r="H38" s="23">
        <f>'1000 Stig'!H38/POWER($A$1/1000,1/3)</f>
        <v>6.1715577058204987E-4</v>
      </c>
      <c r="I38" s="23">
        <f>'1000 Stig'!I38/POWER($A$1/1000,1/3)</f>
        <v>1.3440281226009087E-3</v>
      </c>
      <c r="J38" s="23">
        <f>'1000 Stig'!J38/POWER($A$1/1000,1/3)</f>
        <v>3.0349102560622747E-3</v>
      </c>
      <c r="K38" s="23">
        <f>'1000 Stig'!K38/POWER($A$1/1000,1/3)</f>
        <v>6.470784746102705E-4</v>
      </c>
      <c r="L38" s="23">
        <f>'1000 Stig'!L38/POWER($A$1/1000,1/3)</f>
        <v>1.3978889898517057E-3</v>
      </c>
      <c r="M38" s="23">
        <f>'1000 Stig'!M38/POWER($A$1/1000,1/3)</f>
        <v>3.0411441527348204E-3</v>
      </c>
      <c r="N38" s="23">
        <f>'1000 Stig'!N38/POWER($A$1/1000,1/3)</f>
        <v>6.9295995412020877E-4</v>
      </c>
      <c r="O38" s="23">
        <f>'1000 Stig'!O38/POWER($A$1/1000,1/3)</f>
        <v>1.4961352014110302E-3</v>
      </c>
      <c r="P38" s="23">
        <f>'1000 Stig'!P38/POWER($A$1/1000,1/3)</f>
        <v>3.3039652364493582E-3</v>
      </c>
      <c r="Q38" s="23">
        <f>'1000 Stig'!Q38/POWER($A$1/1000,1/3)</f>
        <v>1.4210982142051339E-3</v>
      </c>
      <c r="R38" s="23"/>
      <c r="S38" s="23">
        <f>'1000 Stig'!S38/POWER($A$1/1000,1/3)</f>
        <v>3.0753059065003717E-3</v>
      </c>
      <c r="T38" s="23">
        <f>'1000 Stig'!T38/POWER($A$1/1000,1/3)</f>
        <v>6.40645093244203E-3</v>
      </c>
      <c r="U38" s="10" t="s">
        <v>39</v>
      </c>
    </row>
    <row r="39" spans="1:21" ht="15.5" x14ac:dyDescent="0.35">
      <c r="A39" s="10" t="s">
        <v>40</v>
      </c>
      <c r="B39" s="25">
        <f>'1000 Stig'!B39/POWER($A$1/1000,1/3)</f>
        <v>5.2140311769174397E-4</v>
      </c>
      <c r="C39" s="25">
        <f>'1000 Stig'!C39/POWER($A$1/1000,1/3)</f>
        <v>1.1697283716365237E-3</v>
      </c>
      <c r="D39" s="25">
        <f>'1000 Stig'!D39/POWER($A$1/1000,1/3)</f>
        <v>2.5434298423987513E-3</v>
      </c>
      <c r="E39" s="25">
        <f>'1000 Stig'!E39/POWER($A$1/1000,1/3)</f>
        <v>5.4875745629087563E-3</v>
      </c>
      <c r="F39" s="25">
        <f>'1000 Stig'!F39/POWER($A$1/1000,1/3)</f>
        <v>1.1273877454365915E-2</v>
      </c>
      <c r="G39" s="25">
        <f>'1000 Stig'!G39/POWER($A$1/1000,1/3)</f>
        <v>2.1719394718883924E-2</v>
      </c>
      <c r="H39" s="25">
        <f>'1000 Stig'!H39/POWER($A$1/1000,1/3)</f>
        <v>5.5531551559039407E-4</v>
      </c>
      <c r="I39" s="25">
        <f>'1000 Stig'!I39/POWER($A$1/1000,1/3)</f>
        <v>1.2330647618295906E-3</v>
      </c>
      <c r="J39" s="25">
        <f>'1000 Stig'!J39/POWER($A$1/1000,1/3)</f>
        <v>2.7611175142040561E-3</v>
      </c>
      <c r="K39" s="25">
        <f>'1000 Stig'!K39/POWER($A$1/1000,1/3)</f>
        <v>5.9346696322637525E-4</v>
      </c>
      <c r="L39" s="25">
        <f>'1000 Stig'!L39/POWER($A$1/1000,1/3)</f>
        <v>1.2929101698860317E-3</v>
      </c>
      <c r="M39" s="25">
        <f>'1000 Stig'!M39/POWER($A$1/1000,1/3)</f>
        <v>2.7907908623653753E-3</v>
      </c>
      <c r="N39" s="25">
        <f>'1000 Stig'!N39/POWER($A$1/1000,1/3)</f>
        <v>6.470784746102705E-4</v>
      </c>
      <c r="O39" s="25">
        <f>'1000 Stig'!O39/POWER($A$1/1000,1/3)</f>
        <v>1.4183361709376567E-3</v>
      </c>
      <c r="P39" s="25">
        <f>'1000 Stig'!P39/POWER($A$1/1000,1/3)</f>
        <v>3.1448761933659856E-3</v>
      </c>
      <c r="Q39" s="25">
        <f>'1000 Stig'!Q39/POWER($A$1/1000,1/3)</f>
        <v>1.3135911491071535E-3</v>
      </c>
      <c r="R39" s="25"/>
      <c r="S39" s="25">
        <f>'1000 Stig'!S39/POWER($A$1/1000,1/3)</f>
        <v>2.8426568826809568E-3</v>
      </c>
      <c r="T39" s="25">
        <f>'1000 Stig'!T39/POWER($A$1/1000,1/3)</f>
        <v>6.0802934585344271E-3</v>
      </c>
      <c r="U39" s="10" t="s">
        <v>40</v>
      </c>
    </row>
    <row r="63" spans="4:4" x14ac:dyDescent="0.35">
      <c r="D63" s="35">
        <v>1.5032407407407408E-3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67"/>
  <sheetViews>
    <sheetView tabSelected="1" zoomScaleNormal="100" workbookViewId="0">
      <selection activeCell="D43" sqref="D43"/>
    </sheetView>
  </sheetViews>
  <sheetFormatPr defaultColWidth="9.1796875" defaultRowHeight="14.5" x14ac:dyDescent="0.35"/>
  <cols>
    <col min="1" max="1" width="4.81640625" style="3" customWidth="1"/>
    <col min="2" max="9" width="9.7265625" style="34" customWidth="1"/>
    <col min="10" max="10" width="10.26953125" style="34" customWidth="1"/>
    <col min="11" max="20" width="9.7265625" style="34" customWidth="1"/>
    <col min="21" max="21" width="4.54296875" style="3" bestFit="1" customWidth="1"/>
    <col min="22" max="22" width="9.1796875" style="3"/>
    <col min="23" max="23" width="5" style="3" customWidth="1"/>
    <col min="24" max="42" width="9.1796875" style="34"/>
    <col min="43" max="43" width="5.81640625" style="3" customWidth="1"/>
    <col min="44" max="44" width="9.1796875" style="3"/>
    <col min="45" max="45" width="5.81640625" style="3" customWidth="1"/>
    <col min="46" max="64" width="9.1796875" style="34"/>
    <col min="65" max="65" width="4.54296875" style="3" customWidth="1"/>
    <col min="66" max="16384" width="9.1796875" style="3"/>
  </cols>
  <sheetData>
    <row r="1" spans="1:65" ht="15.5" x14ac:dyDescent="0.35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"/>
      <c r="W1" s="1" t="s">
        <v>1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  <c r="AI1" s="21"/>
      <c r="AJ1" s="21"/>
      <c r="AK1" s="21"/>
      <c r="AL1" s="21"/>
      <c r="AM1" s="21"/>
      <c r="AN1" s="21"/>
      <c r="AO1" s="21"/>
      <c r="AP1" s="21"/>
      <c r="AQ1" s="2"/>
      <c r="AS1" s="1" t="s">
        <v>2</v>
      </c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1"/>
      <c r="BE1" s="21"/>
      <c r="BF1" s="21"/>
      <c r="BG1" s="21"/>
      <c r="BH1" s="21"/>
      <c r="BI1" s="21"/>
      <c r="BJ1" s="21"/>
      <c r="BK1" s="21"/>
      <c r="BL1" s="21"/>
      <c r="BM1" s="2"/>
    </row>
    <row r="2" spans="1:65" ht="15.5" x14ac:dyDescent="0.35">
      <c r="A2" s="4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4" t="s">
        <v>10</v>
      </c>
      <c r="J2" s="14" t="s">
        <v>11</v>
      </c>
      <c r="K2" s="15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6" t="s">
        <v>17</v>
      </c>
      <c r="Q2" s="17" t="s">
        <v>18</v>
      </c>
      <c r="R2" s="17" t="s">
        <v>19</v>
      </c>
      <c r="S2" s="17" t="s">
        <v>20</v>
      </c>
      <c r="T2" s="17" t="s">
        <v>21</v>
      </c>
      <c r="U2" s="4"/>
      <c r="W2" s="4"/>
      <c r="X2" s="13" t="s">
        <v>3</v>
      </c>
      <c r="Y2" s="13" t="s">
        <v>4</v>
      </c>
      <c r="Z2" s="13" t="s">
        <v>5</v>
      </c>
      <c r="AA2" s="13" t="s">
        <v>6</v>
      </c>
      <c r="AB2" s="13" t="s">
        <v>7</v>
      </c>
      <c r="AC2" s="13" t="s">
        <v>8</v>
      </c>
      <c r="AD2" s="14" t="s">
        <v>9</v>
      </c>
      <c r="AE2" s="14" t="s">
        <v>10</v>
      </c>
      <c r="AF2" s="14" t="s">
        <v>11</v>
      </c>
      <c r="AG2" s="15" t="s">
        <v>12</v>
      </c>
      <c r="AH2" s="15" t="s">
        <v>13</v>
      </c>
      <c r="AI2" s="15" t="s">
        <v>14</v>
      </c>
      <c r="AJ2" s="16" t="s">
        <v>15</v>
      </c>
      <c r="AK2" s="16" t="s">
        <v>16</v>
      </c>
      <c r="AL2" s="16" t="s">
        <v>17</v>
      </c>
      <c r="AM2" s="17" t="s">
        <v>18</v>
      </c>
      <c r="AN2" s="17" t="s">
        <v>19</v>
      </c>
      <c r="AO2" s="17" t="s">
        <v>20</v>
      </c>
      <c r="AP2" s="17" t="s">
        <v>21</v>
      </c>
      <c r="AQ2" s="4"/>
      <c r="AS2" s="4"/>
      <c r="AT2" s="53" t="s">
        <v>3</v>
      </c>
      <c r="AU2" s="53" t="s">
        <v>4</v>
      </c>
      <c r="AV2" s="53" t="s">
        <v>5</v>
      </c>
      <c r="AW2" s="53" t="s">
        <v>6</v>
      </c>
      <c r="AX2" s="53" t="s">
        <v>7</v>
      </c>
      <c r="AY2" s="53" t="s">
        <v>8</v>
      </c>
      <c r="AZ2" s="53" t="s">
        <v>9</v>
      </c>
      <c r="BA2" s="53" t="s">
        <v>10</v>
      </c>
      <c r="BB2" s="53" t="s">
        <v>11</v>
      </c>
      <c r="BC2" s="53" t="s">
        <v>12</v>
      </c>
      <c r="BD2" s="53" t="s">
        <v>13</v>
      </c>
      <c r="BE2" s="53" t="s">
        <v>14</v>
      </c>
      <c r="BF2" s="53" t="s">
        <v>15</v>
      </c>
      <c r="BG2" s="53" t="s">
        <v>16</v>
      </c>
      <c r="BH2" s="53" t="s">
        <v>17</v>
      </c>
      <c r="BI2" s="53" t="s">
        <v>18</v>
      </c>
      <c r="BJ2" s="36" t="s">
        <v>19</v>
      </c>
      <c r="BK2" s="53" t="s">
        <v>20</v>
      </c>
      <c r="BL2" s="53" t="s">
        <v>21</v>
      </c>
      <c r="BM2" s="4"/>
    </row>
    <row r="3" spans="1:65" ht="15.5" x14ac:dyDescent="0.35">
      <c r="A3" s="6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 t="s">
        <v>22</v>
      </c>
      <c r="W3" s="6" t="s">
        <v>22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6" t="s">
        <v>22</v>
      </c>
      <c r="AS3" s="6" t="s">
        <v>22</v>
      </c>
      <c r="AT3" s="54">
        <f>IF(AND(B3&gt;0,X3&gt;0),(B3-X3)*24*3600,0)</f>
        <v>0</v>
      </c>
      <c r="AU3" s="54">
        <f t="shared" ref="AU3:BJ18" si="0">IF(AND(C3&gt;0,Y3&gt;0),(C3-Y3)*24*3600,0)</f>
        <v>0</v>
      </c>
      <c r="AV3" s="54">
        <f t="shared" si="0"/>
        <v>0</v>
      </c>
      <c r="AW3" s="54">
        <f t="shared" si="0"/>
        <v>0</v>
      </c>
      <c r="AX3" s="54">
        <f t="shared" si="0"/>
        <v>0</v>
      </c>
      <c r="AY3" s="54">
        <f t="shared" si="0"/>
        <v>0</v>
      </c>
      <c r="AZ3" s="54">
        <f t="shared" si="0"/>
        <v>0</v>
      </c>
      <c r="BA3" s="54">
        <f t="shared" si="0"/>
        <v>0</v>
      </c>
      <c r="BB3" s="54">
        <f t="shared" si="0"/>
        <v>0</v>
      </c>
      <c r="BC3" s="54">
        <f t="shared" si="0"/>
        <v>0</v>
      </c>
      <c r="BD3" s="54">
        <f t="shared" si="0"/>
        <v>0</v>
      </c>
      <c r="BE3" s="54">
        <f t="shared" si="0"/>
        <v>0</v>
      </c>
      <c r="BF3" s="54">
        <f t="shared" si="0"/>
        <v>0</v>
      </c>
      <c r="BG3" s="54">
        <f t="shared" si="0"/>
        <v>0</v>
      </c>
      <c r="BH3" s="54">
        <f t="shared" si="0"/>
        <v>0</v>
      </c>
      <c r="BI3" s="54">
        <f t="shared" si="0"/>
        <v>0</v>
      </c>
      <c r="BJ3" s="54">
        <f t="shared" si="0"/>
        <v>0</v>
      </c>
      <c r="BK3" s="54">
        <f t="shared" ref="BK3:BL17" si="1">IF(AND(S3&gt;0,AO3&gt;0),(S3-AO3)*24*3600,0)</f>
        <v>0</v>
      </c>
      <c r="BL3" s="54">
        <f t="shared" si="1"/>
        <v>0</v>
      </c>
      <c r="BM3" s="6" t="s">
        <v>22</v>
      </c>
    </row>
    <row r="4" spans="1:65" ht="15.5" x14ac:dyDescent="0.35">
      <c r="A4" s="6" t="s">
        <v>23</v>
      </c>
      <c r="B4" s="23">
        <f>B$19*($K4/$K$19+$L4/$L$19)/2</f>
        <v>6.2959611745142961E-4</v>
      </c>
      <c r="C4" s="23">
        <f t="shared" ref="C4:J4" si="2">C$19*($K4/$K$19+$L4/$L$19)/2</f>
        <v>1.3754294564179731E-3</v>
      </c>
      <c r="D4" s="23">
        <f t="shared" si="2"/>
        <v>3.0051444592168355E-3</v>
      </c>
      <c r="E4" s="23">
        <f t="shared" si="2"/>
        <v>6.2895774369482469E-3</v>
      </c>
      <c r="F4" s="23">
        <f t="shared" si="2"/>
        <v>1.2894883894350593E-2</v>
      </c>
      <c r="G4" s="23">
        <f t="shared" si="2"/>
        <v>2.4483761478313982E-2</v>
      </c>
      <c r="H4" s="23">
        <f t="shared" si="2"/>
        <v>6.4981128641057985E-4</v>
      </c>
      <c r="I4" s="23">
        <f t="shared" si="2"/>
        <v>1.4757073340179682E-3</v>
      </c>
      <c r="J4" s="23">
        <f t="shared" si="2"/>
        <v>3.2400128038343311E-3</v>
      </c>
      <c r="K4" s="37" t="s">
        <v>151</v>
      </c>
      <c r="L4" s="23">
        <f>L17*($K$6/$K$19)</f>
        <v>1.5272191163550502E-3</v>
      </c>
      <c r="M4" s="23">
        <f>M17*($K$6/$K$19)</f>
        <v>3.2160556173297093E-3</v>
      </c>
      <c r="N4" s="23">
        <f t="shared" ref="N4:T4" si="3">N$19*($K4/$K$19+$L$4/$L$19)/2</f>
        <v>7.7934796118829248E-4</v>
      </c>
      <c r="O4" s="23">
        <f t="shared" si="3"/>
        <v>1.7057878754609286E-3</v>
      </c>
      <c r="P4" s="23">
        <f t="shared" si="3"/>
        <v>3.69591806167622E-3</v>
      </c>
      <c r="Q4" s="23">
        <f t="shared" ref="Q4:Q19" si="4">Q$20*($S4/$S$20)</f>
        <v>1.5608804115978569E-3</v>
      </c>
      <c r="R4" s="37">
        <v>3.4343749999999999E-3</v>
      </c>
      <c r="S4" s="23">
        <f t="shared" si="3"/>
        <v>3.3546540909579338E-3</v>
      </c>
      <c r="T4" s="23">
        <f t="shared" si="3"/>
        <v>7.0848847420516576E-3</v>
      </c>
      <c r="U4" s="6" t="s">
        <v>23</v>
      </c>
      <c r="W4" s="6" t="s">
        <v>23</v>
      </c>
      <c r="X4" s="23">
        <v>6.0502677124398766E-4</v>
      </c>
      <c r="Y4" s="23">
        <v>1.321754725011686E-3</v>
      </c>
      <c r="Z4" s="23">
        <v>2.8878717623635709E-3</v>
      </c>
      <c r="AA4" s="23">
        <v>6.044133093720038E-3</v>
      </c>
      <c r="AB4" s="23">
        <v>1.2391674204958715E-2</v>
      </c>
      <c r="AC4" s="23">
        <v>2.3656112220147265E-2</v>
      </c>
      <c r="AD4" s="23">
        <v>6.2445306385680696E-4</v>
      </c>
      <c r="AE4" s="23">
        <v>1.4181193607358019E-3</v>
      </c>
      <c r="AF4" s="23">
        <v>3.1135746094309307E-3</v>
      </c>
      <c r="AG4" s="37">
        <v>6.9826388888888889E-4</v>
      </c>
      <c r="AH4" s="23">
        <v>1.4709490740740742E-3</v>
      </c>
      <c r="AI4" s="23">
        <v>3.1710866599294093E-3</v>
      </c>
      <c r="AJ4" s="23">
        <v>7.5149079318011128E-4</v>
      </c>
      <c r="AK4" s="23">
        <v>1.639221243763284E-3</v>
      </c>
      <c r="AL4" s="23">
        <v>3.5557783754858949E-3</v>
      </c>
      <c r="AM4" s="23">
        <v>1.4999686458515877E-3</v>
      </c>
      <c r="AN4" s="23">
        <v>3.4343749999999999E-3</v>
      </c>
      <c r="AO4" s="23">
        <v>3.223742137274682E-3</v>
      </c>
      <c r="AP4" s="23">
        <v>6.8084043425664775E-3</v>
      </c>
      <c r="AQ4" s="6" t="s">
        <v>23</v>
      </c>
      <c r="AS4" s="6" t="s">
        <v>23</v>
      </c>
      <c r="AT4" s="54">
        <f t="shared" ref="AT4:AT17" si="5">IF(AND(B4&gt;0,X4&gt;0),(B4-X4)*24*3600,0)</f>
        <v>2.1227915123229844</v>
      </c>
      <c r="AU4" s="54">
        <f t="shared" si="0"/>
        <v>4.6374967935032121</v>
      </c>
      <c r="AV4" s="54">
        <f t="shared" si="0"/>
        <v>10.132361008122064</v>
      </c>
      <c r="AW4" s="54">
        <f t="shared" si="0"/>
        <v>21.20639125491725</v>
      </c>
      <c r="AX4" s="54">
        <f t="shared" si="0"/>
        <v>43.477317163458252</v>
      </c>
      <c r="AY4" s="54">
        <f t="shared" si="0"/>
        <v>71.508895905604348</v>
      </c>
      <c r="AZ4" s="54">
        <f t="shared" si="0"/>
        <v>2.1909504286459778</v>
      </c>
      <c r="BA4" s="54">
        <f t="shared" si="0"/>
        <v>4.9756008915791625</v>
      </c>
      <c r="BB4" s="54">
        <f t="shared" si="0"/>
        <v>10.924259996453802</v>
      </c>
      <c r="BC4" s="54">
        <f t="shared" si="0"/>
        <v>1.7099999999999991</v>
      </c>
      <c r="BD4" s="54">
        <f t="shared" si="0"/>
        <v>4.861731653076327</v>
      </c>
      <c r="BE4" s="54">
        <f t="shared" si="0"/>
        <v>3.8853179193859138</v>
      </c>
      <c r="BF4" s="54">
        <f t="shared" si="0"/>
        <v>2.4068593159068561</v>
      </c>
      <c r="BG4" s="54">
        <f t="shared" si="0"/>
        <v>5.751356978676494</v>
      </c>
      <c r="BH4" s="54">
        <f t="shared" si="0"/>
        <v>12.108068886844089</v>
      </c>
      <c r="BI4" s="54">
        <f t="shared" si="0"/>
        <v>5.2627765604776595</v>
      </c>
      <c r="BJ4" s="54">
        <f t="shared" si="0"/>
        <v>0</v>
      </c>
      <c r="BK4" s="54">
        <f t="shared" si="1"/>
        <v>11.310792798232953</v>
      </c>
      <c r="BL4" s="54">
        <f t="shared" si="1"/>
        <v>23.887906515519564</v>
      </c>
      <c r="BM4" s="6" t="s">
        <v>23</v>
      </c>
    </row>
    <row r="5" spans="1:65" ht="15.5" x14ac:dyDescent="0.35">
      <c r="A5" s="6" t="s">
        <v>24</v>
      </c>
      <c r="B5" s="22">
        <f>B$19*($C5/$C$19)</f>
        <v>4.7798338490298456E-4</v>
      </c>
      <c r="C5" s="38" t="s">
        <v>133</v>
      </c>
      <c r="D5" s="22">
        <f>D$19*($C5/$C$19)</f>
        <v>2.2814770944798979E-3</v>
      </c>
      <c r="E5" s="22">
        <f>E$19*($C5/$C$19)</f>
        <v>4.7749873761791179E-3</v>
      </c>
      <c r="F5" s="22">
        <f>F$19*($C5/$C$19)</f>
        <v>9.78967322210046E-3</v>
      </c>
      <c r="G5" s="22">
        <f>G$19*($C5/$C$19)</f>
        <v>1.858783887348962E-2</v>
      </c>
      <c r="H5" s="22">
        <f>H$19*($C$5/$C$19+$K$5/$K$19+$N$5/$N$19)/3</f>
        <v>5.0421456251477348E-4</v>
      </c>
      <c r="I5" s="22">
        <f t="shared" ref="I5:J5" si="6">I$19*($C$5/$C$19+$K$5/$K$19+$N$5/$N$19)/3</f>
        <v>1.1450603327187732E-3</v>
      </c>
      <c r="J5" s="22">
        <f t="shared" si="6"/>
        <v>2.5140554997922448E-3</v>
      </c>
      <c r="K5" s="38" t="s">
        <v>152</v>
      </c>
      <c r="L5" s="22">
        <f>L17*($K5/$K$19)</f>
        <v>1.7548663704939182E-3</v>
      </c>
      <c r="M5" s="22">
        <f>M17*($K5/$K$19)</f>
        <v>3.6954408100650683E-3</v>
      </c>
      <c r="N5" s="38" t="s">
        <v>164</v>
      </c>
      <c r="O5" s="22">
        <f>O$19*($N$5/$N$19)</f>
        <v>1.2633370860194667E-3</v>
      </c>
      <c r="P5" s="22">
        <f>P$19*($N$5/$N$19)</f>
        <v>2.7372631857540135E-3</v>
      </c>
      <c r="Q5" s="22">
        <f t="shared" si="4"/>
        <v>1.2111495296103852E-3</v>
      </c>
      <c r="R5" s="38">
        <v>2.0155092592592594E-3</v>
      </c>
      <c r="S5" s="22">
        <f t="shared" ref="S5:T5" si="7">S$19*($C$5/$C$19+$K$5/$K$19+$N$5/$N$19)/3</f>
        <v>2.6030102588769232E-3</v>
      </c>
      <c r="T5" s="22">
        <f t="shared" si="7"/>
        <v>5.4974453897435544E-3</v>
      </c>
      <c r="U5" s="6" t="s">
        <v>24</v>
      </c>
      <c r="W5" s="6" t="s">
        <v>24</v>
      </c>
      <c r="X5" s="38">
        <v>4.7718868851930643E-4</v>
      </c>
      <c r="Y5" s="38">
        <v>1.0424768518518519E-3</v>
      </c>
      <c r="Z5" s="22">
        <v>2.2776839048969681E-3</v>
      </c>
      <c r="AA5" s="22">
        <v>4.7670484701003452E-3</v>
      </c>
      <c r="AB5" s="22">
        <v>9.773396886661366E-3</v>
      </c>
      <c r="AC5" s="22">
        <v>1.8657735000035813E-2</v>
      </c>
      <c r="AD5" s="22">
        <v>5.042551617718405E-4</v>
      </c>
      <c r="AE5" s="22">
        <v>1.1451525327507862E-3</v>
      </c>
      <c r="AF5" s="22">
        <v>2.5142579310449401E-3</v>
      </c>
      <c r="AG5" s="22">
        <v>5.6122685185185182E-4</v>
      </c>
      <c r="AH5" s="22">
        <v>1.2049992643234514E-3</v>
      </c>
      <c r="AI5" s="22">
        <v>2.5730156408256002E-3</v>
      </c>
      <c r="AJ5" s="22">
        <v>6.180555555555555E-4</v>
      </c>
      <c r="AK5" s="22">
        <v>1.3481599584278157E-3</v>
      </c>
      <c r="AL5" s="22">
        <v>2.9244118480725627E-3</v>
      </c>
      <c r="AM5" s="22">
        <v>1.2112470511314892E-3</v>
      </c>
      <c r="AN5" s="22">
        <v>2.0155092592592594E-3</v>
      </c>
      <c r="AO5" s="22">
        <v>2.6032198527492644E-3</v>
      </c>
      <c r="AP5" s="22">
        <v>5.4978880429614177E-3</v>
      </c>
      <c r="AQ5" s="6" t="s">
        <v>24</v>
      </c>
      <c r="AS5" s="6" t="s">
        <v>24</v>
      </c>
      <c r="AT5" s="54">
        <f t="shared" si="5"/>
        <v>6.8661767549790642E-2</v>
      </c>
      <c r="AU5" s="54">
        <f t="shared" si="0"/>
        <v>0.14999999999998972</v>
      </c>
      <c r="AV5" s="54">
        <f t="shared" si="0"/>
        <v>0.32773157996513896</v>
      </c>
      <c r="AW5" s="54">
        <f t="shared" si="0"/>
        <v>0.68592148520595642</v>
      </c>
      <c r="AX5" s="54">
        <f t="shared" si="0"/>
        <v>1.4062753819377216</v>
      </c>
      <c r="AY5" s="54">
        <f t="shared" si="0"/>
        <v>-6.0390253335911197</v>
      </c>
      <c r="AZ5" s="54">
        <f t="shared" si="0"/>
        <v>-3.5077758105902385E-3</v>
      </c>
      <c r="BA5" s="54">
        <f t="shared" si="0"/>
        <v>-7.9660827659248923E-3</v>
      </c>
      <c r="BB5" s="54">
        <f t="shared" si="0"/>
        <v>-1.7490060232880356E-2</v>
      </c>
      <c r="BC5" s="54">
        <f t="shared" si="0"/>
        <v>2.8500000000000014</v>
      </c>
      <c r="BD5" s="54">
        <f t="shared" si="0"/>
        <v>47.508517973128335</v>
      </c>
      <c r="BE5" s="54">
        <f t="shared" si="0"/>
        <v>96.977534622290051</v>
      </c>
      <c r="BF5" s="54">
        <f t="shared" si="0"/>
        <v>-3.5299999999999976</v>
      </c>
      <c r="BG5" s="54">
        <f t="shared" si="0"/>
        <v>-7.3286961760813476</v>
      </c>
      <c r="BH5" s="54">
        <f t="shared" si="0"/>
        <v>-16.169644424322652</v>
      </c>
      <c r="BI5" s="54">
        <f t="shared" si="0"/>
        <v>-8.4258594233839468E-3</v>
      </c>
      <c r="BJ5" s="54">
        <f t="shared" si="0"/>
        <v>0</v>
      </c>
      <c r="BK5" s="54">
        <f t="shared" si="1"/>
        <v>-1.8108910570280301E-2</v>
      </c>
      <c r="BL5" s="54">
        <f t="shared" si="1"/>
        <v>-3.8245238023387751E-2</v>
      </c>
      <c r="BM5" s="6" t="s">
        <v>24</v>
      </c>
    </row>
    <row r="6" spans="1:65" ht="15.5" x14ac:dyDescent="0.35">
      <c r="A6" s="6" t="s">
        <v>25</v>
      </c>
      <c r="B6" s="37" t="s">
        <v>123</v>
      </c>
      <c r="C6" s="23">
        <f>C$19*($B6/$B$19)</f>
        <v>9.4641663341626383E-4</v>
      </c>
      <c r="D6" s="23">
        <f>D$19*($B6/$B$19)</f>
        <v>2.0678041238323241E-3</v>
      </c>
      <c r="E6" s="23">
        <f t="shared" ref="E6:G6" si="8">E$19*($B6/$B$19)</f>
        <v>4.3277833521100312E-3</v>
      </c>
      <c r="F6" s="23">
        <f t="shared" si="8"/>
        <v>8.8728160841978435E-3</v>
      </c>
      <c r="G6" s="23">
        <f t="shared" si="8"/>
        <v>1.6846984775227281E-2</v>
      </c>
      <c r="H6" s="23">
        <f>H$19*($B$6/$B$19+$K$6/$K$19+$O$6/$O$19)/3</f>
        <v>4.5857779764566479E-4</v>
      </c>
      <c r="I6" s="23">
        <f>I$19*($B$6/$B$19+$K$6/$K$19+$O$6/$O$19)/3</f>
        <v>1.0414202297741087E-3</v>
      </c>
      <c r="J6" s="23">
        <f>J$19*($B$6/$B$19+$K$6/$K$19+$O$6/$O$19)/3</f>
        <v>2.2865068166687849E-3</v>
      </c>
      <c r="K6" s="37" t="s">
        <v>153</v>
      </c>
      <c r="L6" s="23">
        <f>L19*($K$6/$K$19)</f>
        <v>1.101152602751009E-3</v>
      </c>
      <c r="M6" s="23">
        <f>M19*($K$6/$K$19)</f>
        <v>2.3642675987700077E-3</v>
      </c>
      <c r="N6" s="23">
        <f>N19*($O$6/$O$19)</f>
        <v>5.5212159473523104E-4</v>
      </c>
      <c r="O6" s="37" t="s">
        <v>165</v>
      </c>
      <c r="P6" s="23">
        <f>P19*($O$6/$O$19)</f>
        <v>2.6183377333945513E-3</v>
      </c>
      <c r="Q6" s="23">
        <f t="shared" si="4"/>
        <v>1.1015276535017568E-3</v>
      </c>
      <c r="R6" s="37" t="s">
        <v>183</v>
      </c>
      <c r="S6" s="23">
        <f>S$19*($B6/$B$19+$K6/$K$19+$O6/$O$19)/3</f>
        <v>2.3674102267323472E-3</v>
      </c>
      <c r="T6" s="23">
        <f>T$19*($B6/$B$19+$K6/$K$19+$O6/$O$19)/3</f>
        <v>4.999868284113764E-3</v>
      </c>
      <c r="U6" s="6" t="s">
        <v>25</v>
      </c>
      <c r="W6" s="6" t="s">
        <v>25</v>
      </c>
      <c r="X6" s="23">
        <v>4.3831018518518519E-4</v>
      </c>
      <c r="Y6" s="23">
        <v>9.5754202264156855E-4</v>
      </c>
      <c r="Z6" s="23">
        <v>2.0921117330892358E-3</v>
      </c>
      <c r="AA6" s="23">
        <v>4.378657642116133E-3</v>
      </c>
      <c r="AB6" s="23">
        <v>8.9771184907446525E-3</v>
      </c>
      <c r="AC6" s="23">
        <v>1.7137613442551127E-2</v>
      </c>
      <c r="AD6" s="23">
        <v>4.9108796296296292E-4</v>
      </c>
      <c r="AE6" s="23">
        <v>1.1152501099134333E-3</v>
      </c>
      <c r="AF6" s="23">
        <v>2.448605189051105E-3</v>
      </c>
      <c r="AG6" s="37">
        <v>5.5011574074074077E-4</v>
      </c>
      <c r="AH6" s="23">
        <v>1.1811428136377325E-3</v>
      </c>
      <c r="AI6" s="23">
        <v>2.52207534354384E-3</v>
      </c>
      <c r="AJ6" s="23">
        <v>5.5114069511582361E-4</v>
      </c>
      <c r="AK6" s="37">
        <v>1.2021990740740741E-3</v>
      </c>
      <c r="AL6" s="23">
        <v>2.6077953094408926E-3</v>
      </c>
      <c r="AM6" s="23">
        <v>1.1265658439310168E-3</v>
      </c>
      <c r="AN6" s="23">
        <v>1.9297453703703703E-3</v>
      </c>
      <c r="AO6" s="23">
        <v>2.4212224645755506E-3</v>
      </c>
      <c r="AP6" s="23">
        <v>5.1135174093271769E-3</v>
      </c>
      <c r="AQ6" s="6" t="s">
        <v>25</v>
      </c>
      <c r="AS6" s="6" t="s">
        <v>25</v>
      </c>
      <c r="AT6" s="54">
        <f t="shared" si="5"/>
        <v>-0.43999999999999734</v>
      </c>
      <c r="AU6" s="54">
        <f t="shared" si="0"/>
        <v>-0.96123362906632803</v>
      </c>
      <c r="AV6" s="54">
        <f t="shared" si="0"/>
        <v>-2.1001774397971742</v>
      </c>
      <c r="AW6" s="54">
        <f t="shared" si="0"/>
        <v>-4.3955386565271981</v>
      </c>
      <c r="AX6" s="54">
        <f t="shared" si="0"/>
        <v>-9.0117279256442924</v>
      </c>
      <c r="AY6" s="54">
        <f t="shared" si="0"/>
        <v>-25.110316856780347</v>
      </c>
      <c r="AZ6" s="54">
        <f t="shared" si="0"/>
        <v>-2.808878283414558</v>
      </c>
      <c r="BA6" s="54">
        <f t="shared" si="0"/>
        <v>-6.3789016440376427</v>
      </c>
      <c r="BB6" s="54">
        <f t="shared" si="0"/>
        <v>-14.005299373832459</v>
      </c>
      <c r="BC6" s="54">
        <f t="shared" si="0"/>
        <v>-2.8500000000000014</v>
      </c>
      <c r="BD6" s="54">
        <f t="shared" si="0"/>
        <v>-6.9111542206129108</v>
      </c>
      <c r="BE6" s="54">
        <f t="shared" si="0"/>
        <v>-13.634589148459108</v>
      </c>
      <c r="BF6" s="54">
        <f t="shared" si="0"/>
        <v>8.474972711680212E-2</v>
      </c>
      <c r="BG6" s="54">
        <f t="shared" si="0"/>
        <v>0.5399999999999967</v>
      </c>
      <c r="BH6" s="54">
        <f t="shared" si="0"/>
        <v>0.91086542959611516</v>
      </c>
      <c r="BI6" s="54">
        <f t="shared" si="0"/>
        <v>-2.1632996530880679</v>
      </c>
      <c r="BJ6" s="54">
        <f t="shared" si="0"/>
        <v>-18.039999999999985</v>
      </c>
      <c r="BK6" s="54">
        <f t="shared" si="1"/>
        <v>-4.6493773496527684</v>
      </c>
      <c r="BL6" s="54">
        <f t="shared" si="1"/>
        <v>-9.8192844184388779</v>
      </c>
      <c r="BM6" s="6" t="s">
        <v>25</v>
      </c>
    </row>
    <row r="7" spans="1:65" ht="15.5" x14ac:dyDescent="0.35">
      <c r="A7" s="6" t="s">
        <v>26</v>
      </c>
      <c r="B7" s="38" t="s">
        <v>124</v>
      </c>
      <c r="C7" s="38" t="s">
        <v>134</v>
      </c>
      <c r="D7" s="38" t="s">
        <v>143</v>
      </c>
      <c r="E7" s="22">
        <f>E$19*($B7/$B$19+$C7/$C$19+$D7/$D$19)/3</f>
        <v>4.0407907024262403E-3</v>
      </c>
      <c r="F7" s="22">
        <f>F$19*($B7/$B$19+$C7/$C$19+$D7/$D$19)/3</f>
        <v>8.2844241082179523E-3</v>
      </c>
      <c r="G7" s="22">
        <f>G$19*($B7/$B$19+$C7/$C$19+$D7/$D$19)/3</f>
        <v>1.5729793731579577E-2</v>
      </c>
      <c r="H7" s="38" t="s">
        <v>175</v>
      </c>
      <c r="I7" s="22">
        <f t="shared" ref="I7:J9" si="9">I$19*($H7/$H$19)</f>
        <v>1.0392879883567561E-3</v>
      </c>
      <c r="J7" s="22">
        <f t="shared" si="9"/>
        <v>2.2818253399736208E-3</v>
      </c>
      <c r="K7" s="38" t="s">
        <v>154</v>
      </c>
      <c r="L7" s="22">
        <f>L19*($K7/$K$19)</f>
        <v>9.1631275224446091E-4</v>
      </c>
      <c r="M7" s="22">
        <f>M19*($K7/$K$19)</f>
        <v>1.9674008353238333E-3</v>
      </c>
      <c r="N7" s="22">
        <f t="shared" ref="N7:N11" si="10">N$19*($O7/$O$19)</f>
        <v>5.1891286362770056E-4</v>
      </c>
      <c r="O7" s="38" t="s">
        <v>166</v>
      </c>
      <c r="P7" s="22">
        <f t="shared" ref="P7:P11" si="11">P$19*($O7/$O$19)</f>
        <v>2.4608512764869965E-3</v>
      </c>
      <c r="Q7" s="22">
        <f t="shared" si="4"/>
        <v>1.0750092319054654E-3</v>
      </c>
      <c r="R7" s="22"/>
      <c r="S7" s="38" t="s">
        <v>184</v>
      </c>
      <c r="T7" s="22">
        <f t="shared" ref="T7:T16" si="12">T$19*($S7/$S$19)</f>
        <v>4.8795003435881164E-3</v>
      </c>
      <c r="U7" s="6" t="s">
        <v>26</v>
      </c>
      <c r="W7" s="6" t="s">
        <v>26</v>
      </c>
      <c r="X7" s="38">
        <v>4.2673611111111113E-4</v>
      </c>
      <c r="Y7" s="38">
        <v>9.1261574074074075E-4</v>
      </c>
      <c r="Z7" s="38">
        <v>1.9482638888888889E-3</v>
      </c>
      <c r="AA7" s="22">
        <v>4.1712819153691795E-3</v>
      </c>
      <c r="AB7" s="22">
        <v>8.5519570318524259E-3</v>
      </c>
      <c r="AC7" s="22">
        <v>1.6325966281975256E-2</v>
      </c>
      <c r="AD7" s="38">
        <v>4.9108796296296292E-4</v>
      </c>
      <c r="AE7" s="22">
        <v>1.1152501099134333E-3</v>
      </c>
      <c r="AF7" s="22">
        <v>2.448605189051105E-3</v>
      </c>
      <c r="AG7" s="22">
        <v>4.9803240740740743E-4</v>
      </c>
      <c r="AH7" s="38">
        <v>1.0693157010484248E-3</v>
      </c>
      <c r="AI7" s="22">
        <v>2.2832927000355869E-3</v>
      </c>
      <c r="AJ7" s="22">
        <v>5.1946350295406887E-4</v>
      </c>
      <c r="AK7" s="38">
        <v>1.1331018518518519E-3</v>
      </c>
      <c r="AL7" s="22">
        <v>2.4579104726510387E-3</v>
      </c>
      <c r="AM7" s="22">
        <v>1.0545990275726243E-3</v>
      </c>
      <c r="AN7" s="22"/>
      <c r="AO7" s="38">
        <v>2.2665509259259258E-3</v>
      </c>
      <c r="AP7" s="22">
        <v>4.7868577912276358E-3</v>
      </c>
      <c r="AQ7" s="6" t="s">
        <v>26</v>
      </c>
      <c r="AS7" s="6" t="s">
        <v>26</v>
      </c>
      <c r="AT7" s="54">
        <f t="shared" si="5"/>
        <v>-0.59000000000000108</v>
      </c>
      <c r="AU7" s="54">
        <f t="shared" si="0"/>
        <v>-4.4600000000000009</v>
      </c>
      <c r="AV7" s="54">
        <f t="shared" si="0"/>
        <v>-3.6000000000000156</v>
      </c>
      <c r="AW7" s="54">
        <f t="shared" si="0"/>
        <v>-11.274440798269952</v>
      </c>
      <c r="AX7" s="54">
        <f t="shared" si="0"/>
        <v>-23.114844602018518</v>
      </c>
      <c r="AY7" s="54">
        <f t="shared" si="0"/>
        <v>-51.5093083541867</v>
      </c>
      <c r="AZ7" s="54">
        <f t="shared" si="0"/>
        <v>-2.8899999999999917</v>
      </c>
      <c r="BA7" s="54">
        <f t="shared" si="0"/>
        <v>-6.5631273024969117</v>
      </c>
      <c r="BB7" s="54">
        <f t="shared" si="0"/>
        <v>-14.40977896029464</v>
      </c>
      <c r="BC7" s="54">
        <f t="shared" si="0"/>
        <v>-5.8500000000000023</v>
      </c>
      <c r="BD7" s="54">
        <f t="shared" si="0"/>
        <v>-13.219454776662475</v>
      </c>
      <c r="BE7" s="54">
        <f t="shared" si="0"/>
        <v>-27.293057111095511</v>
      </c>
      <c r="BF7" s="54">
        <f t="shared" si="0"/>
        <v>-4.7575237798221787E-2</v>
      </c>
      <c r="BG7" s="54">
        <f t="shared" si="0"/>
        <v>0.22999999999998924</v>
      </c>
      <c r="BH7" s="54">
        <f t="shared" si="0"/>
        <v>0.25408545142674988</v>
      </c>
      <c r="BI7" s="54">
        <f t="shared" si="0"/>
        <v>1.7634416543574636</v>
      </c>
      <c r="BJ7" s="54">
        <f t="shared" si="0"/>
        <v>0</v>
      </c>
      <c r="BK7" s="54">
        <f t="shared" si="1"/>
        <v>3.790000000000024</v>
      </c>
      <c r="BL7" s="54">
        <f t="shared" si="1"/>
        <v>8.0043165239455316</v>
      </c>
      <c r="BM7" s="6" t="s">
        <v>26</v>
      </c>
    </row>
    <row r="8" spans="1:65" ht="15.5" x14ac:dyDescent="0.35">
      <c r="A8" s="6" t="s">
        <v>27</v>
      </c>
      <c r="B8" s="37" t="s">
        <v>125</v>
      </c>
      <c r="C8" s="37" t="s">
        <v>135</v>
      </c>
      <c r="D8" s="23">
        <f t="shared" ref="D8:D13" si="13">D$19*($B8/$B$19+$C8/$C$19+$E8/$E$19)/3</f>
        <v>1.7626232738764201E-3</v>
      </c>
      <c r="E8" s="37" t="s">
        <v>144</v>
      </c>
      <c r="F8" s="23">
        <f t="shared" ref="F8:G13" si="14">F$19*($B8/$B$19+$C8/$C$19+$E8/$E$19)/3</f>
        <v>7.5633044516069193E-3</v>
      </c>
      <c r="G8" s="23">
        <f t="shared" si="14"/>
        <v>1.4360590114513787E-2</v>
      </c>
      <c r="H8" s="37" t="s">
        <v>176</v>
      </c>
      <c r="I8" s="23">
        <f t="shared" si="9"/>
        <v>9.0839132214490356E-4</v>
      </c>
      <c r="J8" s="23">
        <f t="shared" si="9"/>
        <v>1.9944330740892342E-3</v>
      </c>
      <c r="K8" s="23">
        <f t="shared" ref="K8:M15" si="15">K$19*($L8/$L$19)</f>
        <v>4.3250141024401249E-4</v>
      </c>
      <c r="L8" s="37" t="s">
        <v>155</v>
      </c>
      <c r="M8" s="23">
        <f t="shared" ref="M8:M14" si="16">M$19*($L8/$L$19)</f>
        <v>1.977355409696032E-3</v>
      </c>
      <c r="N8" s="23">
        <f t="shared" si="10"/>
        <v>4.752338637951845E-4</v>
      </c>
      <c r="O8" s="37" t="s">
        <v>167</v>
      </c>
      <c r="P8" s="23">
        <f t="shared" si="11"/>
        <v>2.2537114462232387E-3</v>
      </c>
      <c r="Q8" s="23">
        <f t="shared" si="4"/>
        <v>9.5147095027080242E-4</v>
      </c>
      <c r="R8" s="23"/>
      <c r="S8" s="37" t="s">
        <v>185</v>
      </c>
      <c r="T8" s="23">
        <f t="shared" si="12"/>
        <v>4.3187562403824683E-3</v>
      </c>
      <c r="U8" s="6" t="s">
        <v>27</v>
      </c>
      <c r="W8" s="6" t="s">
        <v>27</v>
      </c>
      <c r="X8" s="37">
        <v>3.8171296296296298E-4</v>
      </c>
      <c r="Y8" s="37">
        <v>8.2638888888888888E-4</v>
      </c>
      <c r="Z8" s="23">
        <v>1.7892599417610414E-3</v>
      </c>
      <c r="AA8" s="37">
        <v>3.6422453703703703E-3</v>
      </c>
      <c r="AB8" s="23">
        <v>7.6776007007110583E-3</v>
      </c>
      <c r="AC8" s="23">
        <v>1.4656791386980075E-2</v>
      </c>
      <c r="AD8" s="37">
        <v>4.1064814814814816E-4</v>
      </c>
      <c r="AE8" s="23">
        <v>9.3257303558163141E-4</v>
      </c>
      <c r="AF8" s="23">
        <v>2.0475256212004059E-3</v>
      </c>
      <c r="AG8" s="23">
        <v>4.3895737712755783E-4</v>
      </c>
      <c r="AH8" s="37">
        <v>9.424768518518519E-4</v>
      </c>
      <c r="AI8" s="23">
        <v>2.0124557356409768E-3</v>
      </c>
      <c r="AJ8" s="23">
        <v>5.0381061905504425E-4</v>
      </c>
      <c r="AK8" s="37">
        <v>1.0989583333333333E-3</v>
      </c>
      <c r="AL8" s="23">
        <v>2.3838467760798378E-3</v>
      </c>
      <c r="AM8" s="23">
        <v>9.6832687099950748E-4</v>
      </c>
      <c r="AN8" s="23"/>
      <c r="AO8" s="37">
        <v>2.0811342592592591E-3</v>
      </c>
      <c r="AP8" s="23">
        <v>4.3952657889018091E-3</v>
      </c>
      <c r="AQ8" s="6" t="s">
        <v>27</v>
      </c>
      <c r="AS8" s="6" t="s">
        <v>27</v>
      </c>
      <c r="AT8" s="54">
        <f t="shared" si="5"/>
        <v>-0.19999999999999879</v>
      </c>
      <c r="AU8" s="54">
        <f t="shared" si="0"/>
        <v>-0.5099999999999969</v>
      </c>
      <c r="AV8" s="54">
        <f t="shared" si="0"/>
        <v>-2.3014081052312827</v>
      </c>
      <c r="AW8" s="54">
        <f t="shared" si="0"/>
        <v>-10.120000000000013</v>
      </c>
      <c r="AX8" s="54">
        <f t="shared" si="0"/>
        <v>-9.8751959225976158</v>
      </c>
      <c r="AY8" s="54">
        <f t="shared" si="0"/>
        <v>-25.591789941087328</v>
      </c>
      <c r="AZ8" s="54">
        <f t="shared" si="0"/>
        <v>-0.91999999999999915</v>
      </c>
      <c r="BA8" s="54">
        <f t="shared" si="0"/>
        <v>-2.0893000409332858</v>
      </c>
      <c r="BB8" s="54">
        <f t="shared" si="0"/>
        <v>-4.5871960704052359</v>
      </c>
      <c r="BC8" s="54">
        <f t="shared" si="0"/>
        <v>-0.55779553873831678</v>
      </c>
      <c r="BD8" s="54">
        <f t="shared" si="0"/>
        <v>-1.8599999999999981</v>
      </c>
      <c r="BE8" s="54">
        <f t="shared" si="0"/>
        <v>-3.0326681616432301</v>
      </c>
      <c r="BF8" s="54">
        <f t="shared" si="0"/>
        <v>-2.4690316544518818</v>
      </c>
      <c r="BG8" s="54">
        <f t="shared" si="0"/>
        <v>-5.0799999999999876</v>
      </c>
      <c r="BH8" s="54">
        <f t="shared" si="0"/>
        <v>-11.243692499610157</v>
      </c>
      <c r="BI8" s="54">
        <f t="shared" si="0"/>
        <v>-1.456351550960117</v>
      </c>
      <c r="BJ8" s="54">
        <f t="shared" si="0"/>
        <v>0</v>
      </c>
      <c r="BK8" s="54">
        <f t="shared" si="1"/>
        <v>-3.1300000000000092</v>
      </c>
      <c r="BL8" s="54">
        <f t="shared" si="1"/>
        <v>-6.6104249920710485</v>
      </c>
      <c r="BM8" s="6" t="s">
        <v>27</v>
      </c>
    </row>
    <row r="9" spans="1:65" ht="15.5" x14ac:dyDescent="0.35">
      <c r="A9" s="6" t="s">
        <v>28</v>
      </c>
      <c r="B9" s="38" t="s">
        <v>126</v>
      </c>
      <c r="C9" s="38" t="s">
        <v>136</v>
      </c>
      <c r="D9" s="22">
        <f t="shared" si="13"/>
        <v>1.7355180157452908E-3</v>
      </c>
      <c r="E9" s="38" t="s">
        <v>145</v>
      </c>
      <c r="F9" s="22">
        <f t="shared" si="14"/>
        <v>7.4469975115344271E-3</v>
      </c>
      <c r="G9" s="22">
        <f t="shared" si="14"/>
        <v>1.413975591373009E-2</v>
      </c>
      <c r="H9" s="38" t="s">
        <v>177</v>
      </c>
      <c r="I9" s="22">
        <f t="shared" si="9"/>
        <v>8.6712470247570514E-4</v>
      </c>
      <c r="J9" s="22">
        <f t="shared" si="9"/>
        <v>1.9038294882582128E-3</v>
      </c>
      <c r="K9" s="22">
        <f t="shared" si="15"/>
        <v>4.3195786190890629E-4</v>
      </c>
      <c r="L9" s="38" t="s">
        <v>156</v>
      </c>
      <c r="M9" s="22">
        <f t="shared" si="16"/>
        <v>1.9748703582825643E-3</v>
      </c>
      <c r="N9" s="22">
        <f t="shared" si="10"/>
        <v>4.7782499090389297E-4</v>
      </c>
      <c r="O9" s="38" t="s">
        <v>168</v>
      </c>
      <c r="P9" s="22">
        <f t="shared" si="11"/>
        <v>2.265999402255834E-3</v>
      </c>
      <c r="Q9" s="22">
        <f t="shared" si="4"/>
        <v>9.2034404234367297E-4</v>
      </c>
      <c r="R9" s="22"/>
      <c r="S9" s="38" t="s">
        <v>186</v>
      </c>
      <c r="T9" s="22">
        <f t="shared" si="12"/>
        <v>4.1774702370464337E-3</v>
      </c>
      <c r="U9" s="6" t="s">
        <v>28</v>
      </c>
      <c r="W9" s="6" t="s">
        <v>28</v>
      </c>
      <c r="X9" s="38">
        <v>3.7523148148148149E-4</v>
      </c>
      <c r="Y9" s="38">
        <v>8.0474537037037038E-4</v>
      </c>
      <c r="Z9" s="22">
        <v>1.7404746839181275E-3</v>
      </c>
      <c r="AA9" s="38">
        <v>3.4996527777777777E-3</v>
      </c>
      <c r="AB9" s="22">
        <v>7.4682662596624984E-3</v>
      </c>
      <c r="AC9" s="22">
        <v>1.4257165077646919E-2</v>
      </c>
      <c r="AD9" s="38">
        <v>4.0590277777777776E-4</v>
      </c>
      <c r="AE9" s="22">
        <v>9.2179640241961131E-4</v>
      </c>
      <c r="AF9" s="22">
        <v>2.0238648121617313E-3</v>
      </c>
      <c r="AG9" s="22">
        <v>4.3895737712755783E-4</v>
      </c>
      <c r="AH9" s="38">
        <v>9.424768518518519E-4</v>
      </c>
      <c r="AI9" s="22">
        <v>2.0124557356409768E-3</v>
      </c>
      <c r="AJ9" s="22">
        <v>4.6762327390543503E-4</v>
      </c>
      <c r="AK9" s="38">
        <v>1.0200231481481482E-3</v>
      </c>
      <c r="AL9" s="22">
        <v>2.2126215521423498E-3</v>
      </c>
      <c r="AM9" s="22">
        <v>9.5475596996553416E-4</v>
      </c>
      <c r="AN9" s="22"/>
      <c r="AO9" s="38">
        <v>2.0519675925925926E-3</v>
      </c>
      <c r="AP9" s="22">
        <v>4.3336670469629147E-3</v>
      </c>
      <c r="AQ9" s="6" t="s">
        <v>28</v>
      </c>
      <c r="AS9" s="6" t="s">
        <v>28</v>
      </c>
      <c r="AT9" s="54">
        <f t="shared" si="5"/>
        <v>-0.1999999999999941</v>
      </c>
      <c r="AU9" s="54">
        <f t="shared" si="0"/>
        <v>-0.69999999999999574</v>
      </c>
      <c r="AV9" s="54">
        <f t="shared" si="0"/>
        <v>-0.42825613013309016</v>
      </c>
      <c r="AW9" s="54">
        <f t="shared" si="0"/>
        <v>2.509999999999994</v>
      </c>
      <c r="AX9" s="54">
        <f t="shared" si="0"/>
        <v>-1.8376198382653586</v>
      </c>
      <c r="AY9" s="54">
        <f t="shared" si="0"/>
        <v>-10.144151762413994</v>
      </c>
      <c r="AZ9" s="54">
        <f t="shared" si="0"/>
        <v>-2.079999999999997</v>
      </c>
      <c r="BA9" s="54">
        <f t="shared" si="0"/>
        <v>-4.7236348751534933</v>
      </c>
      <c r="BB9" s="54">
        <f t="shared" si="0"/>
        <v>-10.371051985263996</v>
      </c>
      <c r="BC9" s="54">
        <f t="shared" si="0"/>
        <v>-0.60475811489149256</v>
      </c>
      <c r="BD9" s="54">
        <f t="shared" si="0"/>
        <v>-1.9599999999999975</v>
      </c>
      <c r="BE9" s="54">
        <f t="shared" si="0"/>
        <v>-3.2473766037668357</v>
      </c>
      <c r="BF9" s="54">
        <f t="shared" si="0"/>
        <v>0.881428348666766</v>
      </c>
      <c r="BG9" s="54">
        <f t="shared" si="0"/>
        <v>2.229999999999996</v>
      </c>
      <c r="BH9" s="54">
        <f t="shared" si="0"/>
        <v>4.6118462498050379</v>
      </c>
      <c r="BI9" s="54">
        <f t="shared" si="0"/>
        <v>-2.9731905465288073</v>
      </c>
      <c r="BJ9" s="54">
        <f t="shared" si="0"/>
        <v>0</v>
      </c>
      <c r="BK9" s="54">
        <f t="shared" si="1"/>
        <v>-6.3900000000000086</v>
      </c>
      <c r="BL9" s="54">
        <f t="shared" si="1"/>
        <v>-13.495404376783963</v>
      </c>
      <c r="BM9" s="6" t="s">
        <v>28</v>
      </c>
    </row>
    <row r="10" spans="1:65" ht="15.5" x14ac:dyDescent="0.35">
      <c r="A10" s="6" t="s">
        <v>29</v>
      </c>
      <c r="B10" s="37" t="s">
        <v>127</v>
      </c>
      <c r="C10" s="37" t="s">
        <v>137</v>
      </c>
      <c r="D10" s="23">
        <f t="shared" si="13"/>
        <v>1.5794133976180633E-3</v>
      </c>
      <c r="E10" s="37" t="s">
        <v>146</v>
      </c>
      <c r="F10" s="23">
        <f t="shared" si="14"/>
        <v>6.7771625157661622E-3</v>
      </c>
      <c r="G10" s="23">
        <f t="shared" si="14"/>
        <v>1.2867927458306561E-2</v>
      </c>
      <c r="H10" s="23">
        <f>H$19*($I10/$I$19)</f>
        <v>3.4783712098453905E-4</v>
      </c>
      <c r="I10" s="37" t="s">
        <v>178</v>
      </c>
      <c r="J10" s="23">
        <f>J$19*($I10/$I$19)</f>
        <v>1.7343446462188576E-3</v>
      </c>
      <c r="K10" s="23">
        <f t="shared" si="15"/>
        <v>3.6983028720626623E-4</v>
      </c>
      <c r="L10" s="37" t="s">
        <v>157</v>
      </c>
      <c r="M10" s="23">
        <f t="shared" si="16"/>
        <v>1.6908289817232371E-3</v>
      </c>
      <c r="N10" s="23">
        <f t="shared" si="10"/>
        <v>3.8872194645136321E-4</v>
      </c>
      <c r="O10" s="37" t="s">
        <v>169</v>
      </c>
      <c r="P10" s="23">
        <f t="shared" si="11"/>
        <v>1.8434441795022842E-3</v>
      </c>
      <c r="Q10" s="23">
        <f t="shared" si="4"/>
        <v>8.363337026095519E-4</v>
      </c>
      <c r="R10" s="23"/>
      <c r="S10" s="37" t="s">
        <v>187</v>
      </c>
      <c r="T10" s="23">
        <f t="shared" si="12"/>
        <v>3.796144691710422E-3</v>
      </c>
      <c r="U10" s="6" t="s">
        <v>29</v>
      </c>
      <c r="W10" s="6" t="s">
        <v>29</v>
      </c>
      <c r="X10" s="37">
        <v>3.440972222222222E-4</v>
      </c>
      <c r="Y10" s="37">
        <v>7.4895833333333336E-4</v>
      </c>
      <c r="Z10" s="23">
        <v>1.6096819120719854E-3</v>
      </c>
      <c r="AA10" s="37">
        <v>3.2445601851851854E-3</v>
      </c>
      <c r="AB10" s="23">
        <v>6.9070427876914307E-3</v>
      </c>
      <c r="AC10" s="23">
        <v>1.3185771074388218E-2</v>
      </c>
      <c r="AD10" s="23">
        <v>3.4758229525488004E-4</v>
      </c>
      <c r="AE10" s="37">
        <v>7.8935185185185185E-4</v>
      </c>
      <c r="AF10" s="23">
        <v>1.7330740640604555E-3</v>
      </c>
      <c r="AG10" s="23">
        <v>3.9319109772423022E-4</v>
      </c>
      <c r="AH10" s="37">
        <v>8.4421296296296295E-4</v>
      </c>
      <c r="AI10" s="23">
        <v>1.80263442659527E-3</v>
      </c>
      <c r="AJ10" s="23">
        <v>4.2151359218254577E-4</v>
      </c>
      <c r="AK10" s="37">
        <v>9.1944444444444441E-4</v>
      </c>
      <c r="AL10" s="23">
        <v>1.9944474764800667E-3</v>
      </c>
      <c r="AM10" s="23">
        <v>8.6207533234859668E-4</v>
      </c>
      <c r="AN10" s="23"/>
      <c r="AO10" s="37">
        <v>1.8527777777777778E-3</v>
      </c>
      <c r="AP10" s="23">
        <v>3.9129867498326103E-3</v>
      </c>
      <c r="AQ10" s="6" t="s">
        <v>29</v>
      </c>
      <c r="AS10" s="6" t="s">
        <v>29</v>
      </c>
      <c r="AT10" s="54">
        <f t="shared" si="5"/>
        <v>-0.75999999999999535</v>
      </c>
      <c r="AU10" s="54">
        <f t="shared" si="0"/>
        <v>-1.6899999999999991</v>
      </c>
      <c r="AV10" s="54">
        <f t="shared" si="0"/>
        <v>-2.615199648818872</v>
      </c>
      <c r="AW10" s="54">
        <f t="shared" si="0"/>
        <v>-1.1000000000000121</v>
      </c>
      <c r="AX10" s="54">
        <f t="shared" si="0"/>
        <v>-11.221655494343199</v>
      </c>
      <c r="AY10" s="54">
        <f t="shared" si="0"/>
        <v>-27.46168842945524</v>
      </c>
      <c r="AZ10" s="54">
        <f t="shared" si="0"/>
        <v>2.2016943042538206E-2</v>
      </c>
      <c r="BA10" s="54">
        <f t="shared" si="0"/>
        <v>4.9999999999999697E-2</v>
      </c>
      <c r="BB10" s="54">
        <f t="shared" si="0"/>
        <v>0.10977829848593662</v>
      </c>
      <c r="BC10" s="54">
        <f t="shared" si="0"/>
        <v>-2.0183740287520888</v>
      </c>
      <c r="BD10" s="54">
        <f t="shared" si="0"/>
        <v>-4.9000000000000075</v>
      </c>
      <c r="BE10" s="54">
        <f t="shared" si="0"/>
        <v>-9.6599904369436391</v>
      </c>
      <c r="BF10" s="54">
        <f t="shared" si="0"/>
        <v>-2.8331981911741733</v>
      </c>
      <c r="BG10" s="54">
        <f t="shared" si="0"/>
        <v>-5.9299999999999926</v>
      </c>
      <c r="BH10" s="54">
        <f t="shared" si="0"/>
        <v>-13.046684858880404</v>
      </c>
      <c r="BI10" s="54">
        <f t="shared" si="0"/>
        <v>-2.2240768094534697</v>
      </c>
      <c r="BJ10" s="54">
        <f t="shared" si="0"/>
        <v>0</v>
      </c>
      <c r="BK10" s="54">
        <f t="shared" si="1"/>
        <v>-4.7800000000000082</v>
      </c>
      <c r="BL10" s="54">
        <f t="shared" si="1"/>
        <v>-10.095153821757069</v>
      </c>
      <c r="BM10" s="6" t="s">
        <v>29</v>
      </c>
    </row>
    <row r="11" spans="1:65" ht="15.5" x14ac:dyDescent="0.35">
      <c r="A11" s="6" t="s">
        <v>30</v>
      </c>
      <c r="B11" s="38" t="s">
        <v>128</v>
      </c>
      <c r="C11" s="38" t="s">
        <v>138</v>
      </c>
      <c r="D11" s="22">
        <f t="shared" si="13"/>
        <v>1.5149528096536436E-3</v>
      </c>
      <c r="E11" s="38" t="s">
        <v>147</v>
      </c>
      <c r="F11" s="22">
        <f t="shared" si="14"/>
        <v>6.5005662293502386E-3</v>
      </c>
      <c r="G11" s="22">
        <f t="shared" si="14"/>
        <v>1.2342748824836132E-2</v>
      </c>
      <c r="H11" s="22">
        <f>H$19*($I11/$I$19)</f>
        <v>3.1843023178189009E-4</v>
      </c>
      <c r="I11" s="38" t="s">
        <v>179</v>
      </c>
      <c r="J11" s="22">
        <f>J$19*($I11/$I$19)</f>
        <v>1.5877194651392559E-3</v>
      </c>
      <c r="K11" s="22">
        <f t="shared" si="15"/>
        <v>3.6640593269509714E-4</v>
      </c>
      <c r="L11" s="38" t="s">
        <v>158</v>
      </c>
      <c r="M11" s="22">
        <f t="shared" si="16"/>
        <v>1.6751731578183925E-3</v>
      </c>
      <c r="N11" s="22">
        <f t="shared" si="10"/>
        <v>3.7539614989229048E-4</v>
      </c>
      <c r="O11" s="38" t="s">
        <v>170</v>
      </c>
      <c r="P11" s="22">
        <f t="shared" si="11"/>
        <v>1.7802489770489341E-3</v>
      </c>
      <c r="Q11" s="22">
        <f t="shared" si="4"/>
        <v>7.8205009847365822E-4</v>
      </c>
      <c r="R11" s="22"/>
      <c r="S11" s="38" t="s">
        <v>188</v>
      </c>
      <c r="T11" s="22">
        <f t="shared" si="12"/>
        <v>3.5497497239548453E-3</v>
      </c>
      <c r="U11" s="6" t="s">
        <v>30</v>
      </c>
      <c r="W11" s="6" t="s">
        <v>30</v>
      </c>
      <c r="X11" s="38">
        <v>3.2685185185185183E-4</v>
      </c>
      <c r="Y11" s="38">
        <v>7.0497685185185181E-4</v>
      </c>
      <c r="Z11" s="22">
        <v>1.5482953098921509E-3</v>
      </c>
      <c r="AA11" s="38">
        <v>3.232523148148148E-3</v>
      </c>
      <c r="AB11" s="22">
        <v>6.643636778922074E-3</v>
      </c>
      <c r="AC11" s="22">
        <v>1.268292036996803E-2</v>
      </c>
      <c r="AD11" s="22">
        <v>3.4457535164490386E-4</v>
      </c>
      <c r="AE11" s="38">
        <v>7.8252314814814818E-4</v>
      </c>
      <c r="AF11" s="22">
        <v>1.7180811945913112E-3</v>
      </c>
      <c r="AG11" s="22">
        <v>3.6472867661120671E-4</v>
      </c>
      <c r="AH11" s="38">
        <v>7.8310185185185188E-4</v>
      </c>
      <c r="AI11" s="22">
        <v>1.6721448492382229E-3</v>
      </c>
      <c r="AJ11" s="22">
        <v>3.9142821872238675E-4</v>
      </c>
      <c r="AK11" s="38">
        <v>8.5381944444444448E-4</v>
      </c>
      <c r="AL11" s="22">
        <v>1.8520945410364367E-3</v>
      </c>
      <c r="AM11" s="22">
        <v>8.1360782865583464E-4</v>
      </c>
      <c r="AN11" s="22"/>
      <c r="AO11" s="38">
        <v>1.7486111111111112E-3</v>
      </c>
      <c r="AP11" s="22">
        <v>3.6929912429079881E-3</v>
      </c>
      <c r="AQ11" s="6" t="s">
        <v>30</v>
      </c>
      <c r="AS11" s="6" t="s">
        <v>30</v>
      </c>
      <c r="AT11" s="54">
        <f t="shared" si="5"/>
        <v>-0.91999999999999915</v>
      </c>
      <c r="AU11" s="54">
        <f t="shared" si="0"/>
        <v>-1.1299999999999932</v>
      </c>
      <c r="AV11" s="54">
        <f t="shared" si="0"/>
        <v>-2.8807920206070312</v>
      </c>
      <c r="AW11" s="54">
        <f t="shared" si="0"/>
        <v>-3.7300000000000058</v>
      </c>
      <c r="AX11" s="54">
        <f t="shared" si="0"/>
        <v>-12.361295483006582</v>
      </c>
      <c r="AY11" s="54">
        <f t="shared" si="0"/>
        <v>-29.390821499396004</v>
      </c>
      <c r="AZ11" s="54">
        <f t="shared" si="0"/>
        <v>-2.2589383561643892</v>
      </c>
      <c r="BA11" s="54">
        <f t="shared" si="0"/>
        <v>-5.1300000000000061</v>
      </c>
      <c r="BB11" s="54">
        <f t="shared" si="0"/>
        <v>-11.263253424657574</v>
      </c>
      <c r="BC11" s="54">
        <f t="shared" si="0"/>
        <v>0.14491492564813277</v>
      </c>
      <c r="BD11" s="54">
        <f t="shared" si="0"/>
        <v>-0.25000000000000788</v>
      </c>
      <c r="BE11" s="54">
        <f t="shared" si="0"/>
        <v>0.26164586132665646</v>
      </c>
      <c r="BF11" s="54">
        <f t="shared" si="0"/>
        <v>-1.3851707469203178</v>
      </c>
      <c r="BG11" s="54">
        <f t="shared" si="0"/>
        <v>-2.780000000000002</v>
      </c>
      <c r="BH11" s="54">
        <f t="shared" si="0"/>
        <v>-6.2074567285202251</v>
      </c>
      <c r="BI11" s="54">
        <f t="shared" si="0"/>
        <v>-2.7265878877400431</v>
      </c>
      <c r="BJ11" s="54">
        <f t="shared" si="0"/>
        <v>0</v>
      </c>
      <c r="BK11" s="54">
        <f t="shared" si="1"/>
        <v>-5.8600000000000021</v>
      </c>
      <c r="BL11" s="54">
        <f t="shared" si="1"/>
        <v>-12.376067237551531</v>
      </c>
      <c r="BM11" s="6" t="s">
        <v>30</v>
      </c>
    </row>
    <row r="12" spans="1:65" ht="16" thickBot="1" x14ac:dyDescent="0.4">
      <c r="A12" s="7" t="s">
        <v>31</v>
      </c>
      <c r="B12" s="39" t="s">
        <v>129</v>
      </c>
      <c r="C12" s="39" t="s">
        <v>139</v>
      </c>
      <c r="D12" s="24">
        <f t="shared" si="13"/>
        <v>1.4810719214289113E-3</v>
      </c>
      <c r="E12" s="39" t="s">
        <v>148</v>
      </c>
      <c r="F12" s="24">
        <f t="shared" si="14"/>
        <v>6.3551854911446451E-3</v>
      </c>
      <c r="G12" s="24">
        <f t="shared" si="14"/>
        <v>1.2066711650176002E-2</v>
      </c>
      <c r="H12" s="24">
        <f>H$19*($I12/$I$19)</f>
        <v>3.2887808669790922E-4</v>
      </c>
      <c r="I12" s="39" t="s">
        <v>180</v>
      </c>
      <c r="J12" s="24">
        <f>J$19*($I12/$I$19)</f>
        <v>1.6398133336337419E-3</v>
      </c>
      <c r="K12" s="24">
        <f t="shared" si="15"/>
        <v>3.6254673951584303E-4</v>
      </c>
      <c r="L12" s="39" t="s">
        <v>159</v>
      </c>
      <c r="M12" s="24">
        <f t="shared" si="16"/>
        <v>1.6575292927827735E-3</v>
      </c>
      <c r="N12" s="24"/>
      <c r="O12" s="40"/>
      <c r="P12" s="24"/>
      <c r="Q12" s="24">
        <f t="shared" si="4"/>
        <v>7.8005754554406686E-4</v>
      </c>
      <c r="R12" s="24"/>
      <c r="S12" s="39" t="s">
        <v>189</v>
      </c>
      <c r="T12" s="24">
        <f t="shared" si="12"/>
        <v>3.540705464225722E-3</v>
      </c>
      <c r="U12" s="7" t="s">
        <v>31</v>
      </c>
      <c r="W12" s="7" t="s">
        <v>31</v>
      </c>
      <c r="X12" s="39">
        <v>3.1678240740740739E-4</v>
      </c>
      <c r="Y12" s="39">
        <v>6.8483796296296294E-4</v>
      </c>
      <c r="Z12" s="24">
        <v>1.5004088874344724E-3</v>
      </c>
      <c r="AA12" s="39">
        <v>3.1245370370370372E-3</v>
      </c>
      <c r="AB12" s="24">
        <v>6.4381591833896088E-3</v>
      </c>
      <c r="AC12" s="24">
        <v>1.2290656905141228E-2</v>
      </c>
      <c r="AD12" s="24">
        <v>3.1904181353307169E-4</v>
      </c>
      <c r="AE12" s="39">
        <v>7.2453703703703699E-4</v>
      </c>
      <c r="AF12" s="24">
        <v>1.5907688623194209E-3</v>
      </c>
      <c r="AG12" s="24">
        <v>3.5502557850449417E-4</v>
      </c>
      <c r="AH12" s="39">
        <v>7.6226851851851857E-4</v>
      </c>
      <c r="AI12" s="24">
        <v>1.6276597660483205E-3</v>
      </c>
      <c r="AJ12" s="24"/>
      <c r="AK12" s="46"/>
      <c r="AL12" s="24"/>
      <c r="AM12" s="24">
        <v>7.8032680945347118E-4</v>
      </c>
      <c r="AN12" s="24"/>
      <c r="AO12" s="39">
        <v>1.6770833333333334E-3</v>
      </c>
      <c r="AP12" s="24">
        <v>3.5419276614864145E-3</v>
      </c>
      <c r="AQ12" s="7" t="s">
        <v>31</v>
      </c>
      <c r="AS12" s="7" t="s">
        <v>31</v>
      </c>
      <c r="AT12" s="54">
        <f t="shared" si="5"/>
        <v>9.9999999999999395E-3</v>
      </c>
      <c r="AU12" s="54">
        <f t="shared" si="0"/>
        <v>-1.0299999999999938</v>
      </c>
      <c r="AV12" s="54">
        <f t="shared" si="0"/>
        <v>-1.6707138628804823</v>
      </c>
      <c r="AW12" s="54">
        <f t="shared" si="0"/>
        <v>-5.8800000000000017</v>
      </c>
      <c r="AX12" s="54">
        <f t="shared" si="0"/>
        <v>-7.1689270099648619</v>
      </c>
      <c r="AY12" s="54">
        <f t="shared" si="0"/>
        <v>-19.348870028995503</v>
      </c>
      <c r="AZ12" s="54">
        <f t="shared" si="0"/>
        <v>0.84985400144196255</v>
      </c>
      <c r="BA12" s="54">
        <f t="shared" si="0"/>
        <v>1.930000000000007</v>
      </c>
      <c r="BB12" s="54">
        <f t="shared" si="0"/>
        <v>4.2374423215573298</v>
      </c>
      <c r="BC12" s="54">
        <f t="shared" si="0"/>
        <v>0.64982831138054187</v>
      </c>
      <c r="BD12" s="54">
        <f t="shared" si="0"/>
        <v>0.83999999999998554</v>
      </c>
      <c r="BE12" s="54">
        <f t="shared" si="0"/>
        <v>2.5807271098567397</v>
      </c>
      <c r="BF12" s="54">
        <f t="shared" si="0"/>
        <v>0</v>
      </c>
      <c r="BG12" s="54">
        <f t="shared" si="0"/>
        <v>0</v>
      </c>
      <c r="BH12" s="54">
        <f t="shared" si="0"/>
        <v>0</v>
      </c>
      <c r="BI12" s="54">
        <f t="shared" si="0"/>
        <v>-2.3264401772533222E-2</v>
      </c>
      <c r="BJ12" s="54">
        <f t="shared" si="0"/>
        <v>0</v>
      </c>
      <c r="BK12" s="54">
        <f t="shared" si="1"/>
        <v>-5.0000000000009065E-2</v>
      </c>
      <c r="BL12" s="54">
        <f t="shared" si="1"/>
        <v>-0.10559784332383471</v>
      </c>
      <c r="BM12" s="7" t="s">
        <v>31</v>
      </c>
    </row>
    <row r="13" spans="1:65" ht="15.5" x14ac:dyDescent="0.35">
      <c r="A13" s="8" t="s">
        <v>32</v>
      </c>
      <c r="B13" s="41" t="s">
        <v>130</v>
      </c>
      <c r="C13" s="41" t="s">
        <v>140</v>
      </c>
      <c r="D13" s="25">
        <f t="shared" si="13"/>
        <v>1.629648543228181E-3</v>
      </c>
      <c r="E13" s="41" t="s">
        <v>149</v>
      </c>
      <c r="F13" s="25">
        <f t="shared" si="14"/>
        <v>6.9927183330818722E-3</v>
      </c>
      <c r="G13" s="25">
        <f t="shared" si="14"/>
        <v>1.3277207391314182E-2</v>
      </c>
      <c r="H13" s="25">
        <f>H$19*($B13/$B$19+$C13/$C$19+$E13/$E$19+$L13/$L$19+$O13/$O$19+$S13/$S$19)/6</f>
        <v>3.5566158602316219E-4</v>
      </c>
      <c r="I13" s="25">
        <f>I$19*($B13/$B$19+$C13/$C$19+$E13/$E$19+$L13/$L$19+$O13/$O$19+$S13/$S$19)/6</f>
        <v>8.0769974590933413E-4</v>
      </c>
      <c r="J13" s="25">
        <f>J$19*($B13/$B$19+$C13/$C$19+$E13/$E$19+$L13/$L$19+$O13/$O$19+$S13/$S$19)/6</f>
        <v>1.7733580758690698E-3</v>
      </c>
      <c r="K13" s="25">
        <f t="shared" si="15"/>
        <v>3.9929060696902296E-4</v>
      </c>
      <c r="L13" s="41" t="s">
        <v>160</v>
      </c>
      <c r="M13" s="25">
        <f t="shared" si="16"/>
        <v>1.8255187683331718E-3</v>
      </c>
      <c r="N13" s="25">
        <f>N$19*($O13/$O$19)</f>
        <v>4.21877797413818E-4</v>
      </c>
      <c r="O13" s="41" t="s">
        <v>171</v>
      </c>
      <c r="P13" s="25">
        <f>P$19*($O13/$O$19)</f>
        <v>2.000679861796929E-3</v>
      </c>
      <c r="Q13" s="25">
        <f t="shared" si="4"/>
        <v>8.731690054160511E-4</v>
      </c>
      <c r="R13" s="25"/>
      <c r="S13" s="41" t="s">
        <v>190</v>
      </c>
      <c r="T13" s="25">
        <f t="shared" si="12"/>
        <v>3.963341276973135E-3</v>
      </c>
      <c r="U13" s="8" t="s">
        <v>32</v>
      </c>
      <c r="W13" s="8" t="s">
        <v>32</v>
      </c>
      <c r="X13" s="41">
        <v>3.5567129629629631E-4</v>
      </c>
      <c r="Y13" s="41">
        <v>7.7615740740740737E-4</v>
      </c>
      <c r="Z13" s="25">
        <v>1.7103216333895549E-3</v>
      </c>
      <c r="AA13" s="41">
        <v>3.6364583333333331E-3</v>
      </c>
      <c r="AB13" s="25">
        <v>7.338881436103048E-3</v>
      </c>
      <c r="AC13" s="25">
        <v>1.401016520861538E-2</v>
      </c>
      <c r="AD13" s="25">
        <v>3.7203471057338706E-4</v>
      </c>
      <c r="AE13" s="25">
        <v>8.4488275655388901E-4</v>
      </c>
      <c r="AF13" s="25">
        <v>1.8549958286919472E-3</v>
      </c>
      <c r="AG13" s="25">
        <v>4.2025196022183966E-4</v>
      </c>
      <c r="AH13" s="41">
        <v>9.0231481481481478E-4</v>
      </c>
      <c r="AI13" s="25">
        <v>1.9266983808248867E-3</v>
      </c>
      <c r="AJ13" s="25">
        <v>4.4050929535492135E-4</v>
      </c>
      <c r="AK13" s="41">
        <v>9.6087962962962967E-4</v>
      </c>
      <c r="AL13" s="25">
        <v>2.0843281658783374E-3</v>
      </c>
      <c r="AM13" s="25">
        <v>9.0623461349089113E-4</v>
      </c>
      <c r="AN13" s="25"/>
      <c r="AO13" s="41">
        <v>1.9476851851851851E-3</v>
      </c>
      <c r="AP13" s="25">
        <v>4.1134271005861542E-3</v>
      </c>
      <c r="AQ13" s="8" t="s">
        <v>32</v>
      </c>
      <c r="AS13" s="8" t="s">
        <v>32</v>
      </c>
      <c r="AT13" s="54">
        <f t="shared" si="5"/>
        <v>-1.5300000000000047</v>
      </c>
      <c r="AU13" s="54">
        <f t="shared" si="0"/>
        <v>-1.9199999999999977</v>
      </c>
      <c r="AV13" s="54">
        <f t="shared" si="0"/>
        <v>-6.9701549899427038</v>
      </c>
      <c r="AW13" s="54">
        <f t="shared" si="0"/>
        <v>-19.700000000000014</v>
      </c>
      <c r="AX13" s="54">
        <f t="shared" si="0"/>
        <v>-29.908492101029591</v>
      </c>
      <c r="AY13" s="54">
        <f t="shared" si="0"/>
        <v>-63.327555414823536</v>
      </c>
      <c r="AZ13" s="54">
        <f t="shared" si="0"/>
        <v>-1.4146379611394289</v>
      </c>
      <c r="BA13" s="54">
        <f t="shared" si="0"/>
        <v>-3.2126121196895419</v>
      </c>
      <c r="BB13" s="54">
        <f t="shared" si="0"/>
        <v>-7.0535018438966128</v>
      </c>
      <c r="BC13" s="54">
        <f t="shared" si="0"/>
        <v>-1.8110609210433635</v>
      </c>
      <c r="BD13" s="54">
        <f t="shared" si="0"/>
        <v>-4.5000000000000009</v>
      </c>
      <c r="BE13" s="54">
        <f t="shared" si="0"/>
        <v>-8.7419185192841731</v>
      </c>
      <c r="BF13" s="54">
        <f t="shared" si="0"/>
        <v>-1.6097614221113297</v>
      </c>
      <c r="BG13" s="54">
        <f t="shared" si="0"/>
        <v>-3.2399999999999896</v>
      </c>
      <c r="BH13" s="54">
        <f t="shared" si="0"/>
        <v>-7.2272134726336912</v>
      </c>
      <c r="BI13" s="54">
        <f t="shared" si="0"/>
        <v>-2.8568685376661787</v>
      </c>
      <c r="BJ13" s="54">
        <f t="shared" si="0"/>
        <v>0</v>
      </c>
      <c r="BK13" s="54">
        <f t="shared" si="1"/>
        <v>-6.1400000000000006</v>
      </c>
      <c r="BL13" s="54">
        <f t="shared" si="1"/>
        <v>-12.967415160164864</v>
      </c>
      <c r="BM13" s="8" t="s">
        <v>32</v>
      </c>
    </row>
    <row r="14" spans="1:65" ht="15.5" x14ac:dyDescent="0.35">
      <c r="A14" s="6" t="s">
        <v>33</v>
      </c>
      <c r="B14" s="37" t="s">
        <v>131</v>
      </c>
      <c r="C14" s="37" t="s">
        <v>141</v>
      </c>
      <c r="D14" s="23">
        <f>D$19*($B14/$B$19+$C14/$C$19)/2</f>
        <v>1.4838084803503676E-3</v>
      </c>
      <c r="E14" s="23">
        <f t="shared" ref="E14:G14" si="17">E$19*($B14/$B$19+$C14/$C$19)/2</f>
        <v>3.105517377090175E-3</v>
      </c>
      <c r="F14" s="23">
        <f t="shared" si="17"/>
        <v>6.3669278915653637E-3</v>
      </c>
      <c r="G14" s="23">
        <f t="shared" si="17"/>
        <v>1.2089007169347733E-2</v>
      </c>
      <c r="H14" s="23">
        <f>H19*($B14/$B$19+$C14/$C$19+$L14/$L$19+$O14/$O$19+$S14/$S$19)/5</f>
        <v>3.2355177843727042E-4</v>
      </c>
      <c r="I14" s="23">
        <f t="shared" ref="I14:J14" si="18">I19*($B14/$B$19+$C14/$C$19+$L14/$L$19+$O14/$O$19+$S14/$S$19)/5</f>
        <v>7.3477906949241743E-4</v>
      </c>
      <c r="J14" s="23">
        <f t="shared" si="18"/>
        <v>1.61325592023921E-3</v>
      </c>
      <c r="K14" s="23">
        <f t="shared" si="15"/>
        <v>3.6597109402701218E-4</v>
      </c>
      <c r="L14" s="37" t="s">
        <v>161</v>
      </c>
      <c r="M14" s="23">
        <f t="shared" si="16"/>
        <v>1.6731851166876185E-3</v>
      </c>
      <c r="N14" s="23">
        <f t="shared" ref="N14:P14" si="19">N$19*($O14/$O$19)</f>
        <v>3.8449153484530828E-4</v>
      </c>
      <c r="O14" s="37" t="s">
        <v>172</v>
      </c>
      <c r="P14" s="23">
        <f t="shared" si="19"/>
        <v>1.823382210469474E-3</v>
      </c>
      <c r="Q14" s="23">
        <f t="shared" si="4"/>
        <v>7.7849581486952259E-4</v>
      </c>
      <c r="R14" s="23"/>
      <c r="S14" s="37" t="s">
        <v>191</v>
      </c>
      <c r="T14" s="23">
        <f t="shared" si="12"/>
        <v>3.5336167201137072E-3</v>
      </c>
      <c r="U14" s="6" t="s">
        <v>33</v>
      </c>
      <c r="W14" s="6" t="s">
        <v>33</v>
      </c>
      <c r="X14" s="37">
        <v>3.1261574074074075E-4</v>
      </c>
      <c r="Y14" s="37">
        <v>6.8294718858063813E-4</v>
      </c>
      <c r="Z14" s="23">
        <v>1.4921557409754492E-3</v>
      </c>
      <c r="AA14" s="37">
        <v>3.1229876660564234E-3</v>
      </c>
      <c r="AB14" s="23">
        <v>6.4027454564302361E-3</v>
      </c>
      <c r="AC14" s="23">
        <v>1.2223050939617269E-2</v>
      </c>
      <c r="AD14" s="23">
        <v>3.2694755187775293E-4</v>
      </c>
      <c r="AE14" s="37">
        <v>7.4249079730567867E-4</v>
      </c>
      <c r="AF14" s="23">
        <v>1.6301875273937406E-3</v>
      </c>
      <c r="AG14" s="23">
        <v>3.5610370051635112E-4</v>
      </c>
      <c r="AH14" s="37">
        <v>7.6458333333333337E-4</v>
      </c>
      <c r="AI14" s="23">
        <v>1.6326025530694207E-3</v>
      </c>
      <c r="AJ14" s="23">
        <v>3.9346123721677997E-4</v>
      </c>
      <c r="AK14" s="37">
        <v>8.5825405247320094E-4</v>
      </c>
      <c r="AL14" s="23">
        <v>1.8617140377287849E-3</v>
      </c>
      <c r="AM14" s="23">
        <v>8.087610782865583E-4</v>
      </c>
      <c r="AN14" s="23"/>
      <c r="AO14" s="37">
        <v>1.7381944444444446E-3</v>
      </c>
      <c r="AP14" s="23">
        <v>3.670991692215526E-3</v>
      </c>
      <c r="AQ14" s="6" t="s">
        <v>33</v>
      </c>
      <c r="AS14" s="6" t="s">
        <v>33</v>
      </c>
      <c r="AT14" s="54">
        <f t="shared" si="5"/>
        <v>-0.29000000000000292</v>
      </c>
      <c r="AU14" s="54">
        <f t="shared" si="0"/>
        <v>-2.6637093367135392E-2</v>
      </c>
      <c r="AV14" s="54">
        <f t="shared" si="0"/>
        <v>-0.72120331800704518</v>
      </c>
      <c r="AW14" s="54">
        <f t="shared" si="0"/>
        <v>-1.5094329666838615</v>
      </c>
      <c r="AX14" s="54">
        <f t="shared" si="0"/>
        <v>-3.0946376043249737</v>
      </c>
      <c r="AY14" s="54">
        <f t="shared" si="0"/>
        <v>-11.58138175128791</v>
      </c>
      <c r="AZ14" s="54">
        <f t="shared" si="0"/>
        <v>-0.29339482525768867</v>
      </c>
      <c r="BA14" s="54">
        <f t="shared" si="0"/>
        <v>-0.66629328306577162</v>
      </c>
      <c r="BB14" s="54">
        <f t="shared" si="0"/>
        <v>-1.4628908581514457</v>
      </c>
      <c r="BC14" s="54">
        <f t="shared" si="0"/>
        <v>0.85254279932111565</v>
      </c>
      <c r="BD14" s="54">
        <f t="shared" si="0"/>
        <v>1.2700000000000018</v>
      </c>
      <c r="BE14" s="54">
        <f t="shared" si="0"/>
        <v>3.5063334966122941</v>
      </c>
      <c r="BF14" s="54">
        <f t="shared" si="0"/>
        <v>-0.77498228489515442</v>
      </c>
      <c r="BG14" s="54">
        <f t="shared" si="0"/>
        <v>-1.4431501336845702</v>
      </c>
      <c r="BH14" s="54">
        <f t="shared" si="0"/>
        <v>-3.3118698752044637</v>
      </c>
      <c r="BI14" s="54">
        <f t="shared" si="0"/>
        <v>-2.6149187592318857</v>
      </c>
      <c r="BJ14" s="54">
        <f t="shared" si="0"/>
        <v>0</v>
      </c>
      <c r="BK14" s="54">
        <f t="shared" si="1"/>
        <v>-5.619999999999985</v>
      </c>
      <c r="BL14" s="54">
        <f t="shared" si="1"/>
        <v>-11.869197589597141</v>
      </c>
      <c r="BM14" s="6" t="s">
        <v>33</v>
      </c>
    </row>
    <row r="15" spans="1:65" ht="15.5" x14ac:dyDescent="0.35">
      <c r="A15" s="6" t="s">
        <v>34</v>
      </c>
      <c r="B15" s="41" t="s">
        <v>132</v>
      </c>
      <c r="C15" s="41" t="s">
        <v>142</v>
      </c>
      <c r="D15" s="22">
        <f>D$19*($B15/$B$19+$C15/$C$19+$E15/$E$19)/3</f>
        <v>1.4606456188588658E-3</v>
      </c>
      <c r="E15" s="41" t="s">
        <v>150</v>
      </c>
      <c r="F15" s="22">
        <f>F$19*($B15/$B$19+$C15/$C$19+$E15/$E$19)/3</f>
        <v>6.2675375249299841E-3</v>
      </c>
      <c r="G15" s="22">
        <f>G$19*($B15/$B$19+$C15/$C$19+$E15/$E$19)/3</f>
        <v>1.1900292788521942E-2</v>
      </c>
      <c r="H15" s="22">
        <f>H19*($I15/$I$19)</f>
        <v>3.1710513798766321E-4</v>
      </c>
      <c r="I15" s="41" t="s">
        <v>181</v>
      </c>
      <c r="J15" s="22">
        <f>J19*($I15/$I$19)</f>
        <v>1.5811124379155647E-3</v>
      </c>
      <c r="K15" s="22">
        <f t="shared" si="15"/>
        <v>3.5134964381265503E-4</v>
      </c>
      <c r="L15" s="41" t="s">
        <v>162</v>
      </c>
      <c r="M15" s="22">
        <f t="shared" si="15"/>
        <v>1.6063372336653445E-3</v>
      </c>
      <c r="N15" s="22">
        <f>N$19*($O15/$O$19)</f>
        <v>3.6788716929154309E-4</v>
      </c>
      <c r="O15" s="38" t="s">
        <v>173</v>
      </c>
      <c r="P15" s="22">
        <f>P$19*($O15/$O$19)</f>
        <v>1.7446389820156968E-3</v>
      </c>
      <c r="Q15" s="22">
        <f t="shared" si="4"/>
        <v>7.6169374692269831E-4</v>
      </c>
      <c r="R15" s="22"/>
      <c r="S15" s="38" t="s">
        <v>192</v>
      </c>
      <c r="T15" s="22">
        <f t="shared" si="12"/>
        <v>3.4573516110465051E-3</v>
      </c>
      <c r="U15" s="6" t="s">
        <v>34</v>
      </c>
      <c r="W15" s="6" t="s">
        <v>34</v>
      </c>
      <c r="X15" s="50">
        <v>3.0995370370370373E-4</v>
      </c>
      <c r="Y15" s="50">
        <v>6.7187499999999995E-4</v>
      </c>
      <c r="Z15" s="22">
        <v>1.460987708042381E-3</v>
      </c>
      <c r="AA15" s="22">
        <v>3.004513888888889E-3</v>
      </c>
      <c r="AB15" s="22">
        <v>6.2690054078763137E-3</v>
      </c>
      <c r="AC15" s="22">
        <v>1.1967736803319728E-2</v>
      </c>
      <c r="AD15" s="22">
        <v>3.1552521846377749E-4</v>
      </c>
      <c r="AE15" s="22">
        <v>7.1655092592592593E-4</v>
      </c>
      <c r="AF15" s="22">
        <v>1.5732348285334723E-3</v>
      </c>
      <c r="AG15" s="22">
        <v>3.516236865765329E-4</v>
      </c>
      <c r="AH15" s="22">
        <v>7.5496438248693861E-4</v>
      </c>
      <c r="AI15" s="22">
        <v>1.612063361296551E-3</v>
      </c>
      <c r="AJ15" s="22">
        <v>3.8442421643536558E-4</v>
      </c>
      <c r="AK15" s="38">
        <v>8.3854166666666669E-4</v>
      </c>
      <c r="AL15" s="22">
        <v>1.8189541751130517E-3</v>
      </c>
      <c r="AM15" s="22">
        <v>7.734336533727227E-4</v>
      </c>
      <c r="AN15" s="22"/>
      <c r="AO15" s="38">
        <v>1.6622685185185184E-3</v>
      </c>
      <c r="AP15" s="22">
        <v>3.5106394116126904E-3</v>
      </c>
      <c r="AQ15" s="6" t="s">
        <v>34</v>
      </c>
      <c r="AS15" s="6" t="s">
        <v>34</v>
      </c>
      <c r="AT15" s="54">
        <f t="shared" si="5"/>
        <v>-0.10999999999999933</v>
      </c>
      <c r="AU15" s="54">
        <f t="shared" si="0"/>
        <v>-0.70999999999998631</v>
      </c>
      <c r="AV15" s="54">
        <f t="shared" si="0"/>
        <v>-2.9556505455707871E-2</v>
      </c>
      <c r="AW15" s="54">
        <f t="shared" si="0"/>
        <v>4.1599999999999371</v>
      </c>
      <c r="AX15" s="54">
        <f t="shared" si="0"/>
        <v>-0.12682508656287339</v>
      </c>
      <c r="AY15" s="54">
        <f t="shared" si="0"/>
        <v>-5.8271628785287186</v>
      </c>
      <c r="AZ15" s="54">
        <f t="shared" si="0"/>
        <v>0.13650504686372658</v>
      </c>
      <c r="BA15" s="54">
        <f t="shared" si="0"/>
        <v>0.30999999999998873</v>
      </c>
      <c r="BB15" s="54">
        <f t="shared" si="0"/>
        <v>0.68062545061278457</v>
      </c>
      <c r="BC15" s="54">
        <f t="shared" si="0"/>
        <v>-2.3677294799047573E-2</v>
      </c>
      <c r="BD15" s="54">
        <f t="shared" si="0"/>
        <v>-0.58892264687150297</v>
      </c>
      <c r="BE15" s="54">
        <f t="shared" si="0"/>
        <v>-0.4947374273362462</v>
      </c>
      <c r="BF15" s="54">
        <f t="shared" si="0"/>
        <v>-1.4288008732262631</v>
      </c>
      <c r="BG15" s="54">
        <f t="shared" si="0"/>
        <v>-2.8800000000000106</v>
      </c>
      <c r="BH15" s="54">
        <f t="shared" si="0"/>
        <v>-6.4208326836114615</v>
      </c>
      <c r="BI15" s="54">
        <f t="shared" si="0"/>
        <v>-1.0143279172821076</v>
      </c>
      <c r="BJ15" s="54">
        <f t="shared" si="0"/>
        <v>0</v>
      </c>
      <c r="BK15" s="54">
        <f t="shared" si="1"/>
        <v>-2.1799999999999682</v>
      </c>
      <c r="BL15" s="54">
        <f t="shared" si="1"/>
        <v>-4.6040659689184142</v>
      </c>
      <c r="BM15" s="6" t="s">
        <v>34</v>
      </c>
    </row>
    <row r="16" spans="1:65" ht="15.5" x14ac:dyDescent="0.35">
      <c r="A16" s="6" t="s">
        <v>35</v>
      </c>
      <c r="B16" s="23">
        <f>B$19*($D16/$D$19)</f>
        <v>2.9650933793591789E-4</v>
      </c>
      <c r="C16" s="23">
        <f>C$19*($D16/$D$19)</f>
        <v>6.4776078853681098E-4</v>
      </c>
      <c r="D16" s="37">
        <v>1.4152777777777777E-3</v>
      </c>
      <c r="E16" s="23">
        <f>E$19*($D16/$D$19)</f>
        <v>2.9620869475423376E-3</v>
      </c>
      <c r="F16" s="23">
        <f>F$19*($D16/$D$19)</f>
        <v>6.0728670020259246E-3</v>
      </c>
      <c r="G16" s="23">
        <f>G$19*($D16/$D$19)</f>
        <v>1.1530668161523183E-2</v>
      </c>
      <c r="H16" s="23">
        <f>H$19*($I16/$I$19)</f>
        <v>3.2408736298031998E-4</v>
      </c>
      <c r="I16" s="37" t="s">
        <v>182</v>
      </c>
      <c r="J16" s="23">
        <f>J$19*($I16/$I$19)</f>
        <v>1.6159263890557825E-3</v>
      </c>
      <c r="K16" s="23">
        <f>K$19*($L16/$L$19)</f>
        <v>3.4912109563871963E-4</v>
      </c>
      <c r="L16" s="37" t="s">
        <v>163</v>
      </c>
      <c r="M16" s="23">
        <f>M$19*($L16/$L$19)</f>
        <v>1.5961485228701282E-3</v>
      </c>
      <c r="N16" s="23">
        <f>N$19*($O16/$O$19)</f>
        <v>3.8084280483508605E-4</v>
      </c>
      <c r="O16" s="37" t="s">
        <v>174</v>
      </c>
      <c r="P16" s="23">
        <f>P$19*($O16/$O$19)</f>
        <v>1.8060787621786761E-3</v>
      </c>
      <c r="Q16" s="23">
        <f t="shared" si="4"/>
        <v>7.9330532988675518E-4</v>
      </c>
      <c r="R16" s="23"/>
      <c r="S16" s="37">
        <v>1.7049768518518516E-3</v>
      </c>
      <c r="T16" s="23">
        <f t="shared" si="12"/>
        <v>3.6008375694517852E-3</v>
      </c>
      <c r="U16" s="6" t="s">
        <v>35</v>
      </c>
      <c r="W16" s="6" t="s">
        <v>35</v>
      </c>
      <c r="X16" s="23">
        <v>2.9604861848704791E-4</v>
      </c>
      <c r="Y16" s="23">
        <v>6.4675429074631378E-4</v>
      </c>
      <c r="Z16" s="37">
        <v>1.4130787037037037E-3</v>
      </c>
      <c r="AA16" s="23">
        <v>2.9574844244802424E-3</v>
      </c>
      <c r="AB16" s="23">
        <v>6.0634309149275849E-3</v>
      </c>
      <c r="AC16" s="23">
        <v>1.1575288358149265E-2</v>
      </c>
      <c r="AD16" s="23">
        <v>3.1246976455659561E-4</v>
      </c>
      <c r="AE16" s="23">
        <v>7.0961205638968153E-4</v>
      </c>
      <c r="AF16" s="23">
        <v>1.5580000827113754E-3</v>
      </c>
      <c r="AG16" s="23">
        <v>3.4526857429718872E-4</v>
      </c>
      <c r="AH16" s="37">
        <v>7.413194444444444E-4</v>
      </c>
      <c r="AI16" s="23">
        <v>1.5829275435073628E-3</v>
      </c>
      <c r="AJ16" s="23">
        <v>3.8527318640955001E-4</v>
      </c>
      <c r="AK16" s="37">
        <v>8.4039351851851853E-4</v>
      </c>
      <c r="AL16" s="23">
        <v>1.8229711891643711E-3</v>
      </c>
      <c r="AM16" s="23">
        <v>7.5056858031366373E-4</v>
      </c>
      <c r="AN16" s="23"/>
      <c r="AO16" s="23">
        <v>1.6131267583249216E-3</v>
      </c>
      <c r="AP16" s="23">
        <v>3.4068541337410885E-3</v>
      </c>
      <c r="AQ16" s="6" t="s">
        <v>35</v>
      </c>
      <c r="AS16" s="6" t="s">
        <v>35</v>
      </c>
      <c r="AT16" s="54">
        <f t="shared" si="5"/>
        <v>3.9806160382366111E-2</v>
      </c>
      <c r="AU16" s="54">
        <f t="shared" si="0"/>
        <v>8.6961409098958165E-2</v>
      </c>
      <c r="AV16" s="54">
        <f t="shared" si="0"/>
        <v>0.18999999999998948</v>
      </c>
      <c r="AW16" s="54">
        <f t="shared" si="0"/>
        <v>0.39765799256502449</v>
      </c>
      <c r="AX16" s="54">
        <f t="shared" si="0"/>
        <v>0.8152779252965453</v>
      </c>
      <c r="AY16" s="54">
        <f t="shared" si="0"/>
        <v>-3.8551849884934986</v>
      </c>
      <c r="AZ16" s="54">
        <f t="shared" si="0"/>
        <v>1.0037605038097859</v>
      </c>
      <c r="BA16" s="54">
        <f t="shared" si="0"/>
        <v>2.2795183279315148</v>
      </c>
      <c r="BB16" s="54">
        <f t="shared" si="0"/>
        <v>5.0048328681567753</v>
      </c>
      <c r="BC16" s="54">
        <f t="shared" si="0"/>
        <v>0.33285784390827117</v>
      </c>
      <c r="BD16" s="54">
        <f t="shared" si="0"/>
        <v>0.17999999999999891</v>
      </c>
      <c r="BE16" s="54">
        <f t="shared" si="0"/>
        <v>1.1422926169429262</v>
      </c>
      <c r="BF16" s="54">
        <f t="shared" si="0"/>
        <v>-0.38278496803368595</v>
      </c>
      <c r="BG16" s="54">
        <f t="shared" si="0"/>
        <v>-0.59000000000000585</v>
      </c>
      <c r="BH16" s="54">
        <f t="shared" si="0"/>
        <v>-1.4595056915640454</v>
      </c>
      <c r="BI16" s="54">
        <f t="shared" si="0"/>
        <v>3.6924551631151017</v>
      </c>
      <c r="BJ16" s="54">
        <f t="shared" si="0"/>
        <v>0</v>
      </c>
      <c r="BK16" s="54">
        <f t="shared" si="1"/>
        <v>7.9358480807267515</v>
      </c>
      <c r="BL16" s="54">
        <f t="shared" si="1"/>
        <v>16.760168845404195</v>
      </c>
      <c r="BM16" s="6" t="s">
        <v>35</v>
      </c>
    </row>
    <row r="17" spans="1:65" ht="15.5" x14ac:dyDescent="0.35">
      <c r="A17" s="6" t="s">
        <v>36</v>
      </c>
      <c r="B17" s="41">
        <f>B21*0.85</f>
        <v>3.4000000000000002E-4</v>
      </c>
      <c r="C17" s="41">
        <f t="shared" ref="C17:T17" si="20">C21*0.85</f>
        <v>7.9736689814814807E-4</v>
      </c>
      <c r="D17" s="41">
        <f t="shared" si="20"/>
        <v>1.737384259259259E-3</v>
      </c>
      <c r="E17" s="41">
        <f t="shared" si="20"/>
        <v>3.7278009259259256E-3</v>
      </c>
      <c r="F17" s="41">
        <f t="shared" si="20"/>
        <v>7.6796122685185188E-3</v>
      </c>
      <c r="G17" s="41">
        <f t="shared" si="20"/>
        <v>1.4816660879629628E-2</v>
      </c>
      <c r="H17" s="41">
        <f t="shared" si="20"/>
        <v>3.8092592592592589E-4</v>
      </c>
      <c r="I17" s="41">
        <f t="shared" si="20"/>
        <v>9.1315972222222222E-4</v>
      </c>
      <c r="J17" s="41">
        <f t="shared" si="20"/>
        <v>1.9997627314814817E-3</v>
      </c>
      <c r="K17" s="41">
        <f t="shared" si="20"/>
        <v>4.304108796296296E-4</v>
      </c>
      <c r="L17" s="41">
        <f t="shared" si="20"/>
        <v>9.2221064814814802E-4</v>
      </c>
      <c r="M17" s="41">
        <f t="shared" si="20"/>
        <v>1.942013888888889E-3</v>
      </c>
      <c r="N17" s="41">
        <f t="shared" si="20"/>
        <v>4.622858796296296E-4</v>
      </c>
      <c r="O17" s="41">
        <f t="shared" si="20"/>
        <v>1.0301331018518517E-3</v>
      </c>
      <c r="P17" s="41">
        <f t="shared" si="20"/>
        <v>2.1942592592592591E-3</v>
      </c>
      <c r="Q17" s="23">
        <f t="shared" si="4"/>
        <v>9.4859251907927127E-4</v>
      </c>
      <c r="R17" s="41"/>
      <c r="S17" s="41">
        <f t="shared" si="20"/>
        <v>2.0387210648148148E-3</v>
      </c>
      <c r="T17" s="41">
        <f t="shared" si="20"/>
        <v>4.4087847222222219E-3</v>
      </c>
      <c r="U17" s="6" t="s">
        <v>36</v>
      </c>
      <c r="W17" s="6" t="s">
        <v>36</v>
      </c>
      <c r="X17" s="41">
        <v>3.6666087962962965E-4</v>
      </c>
      <c r="Y17" s="41">
        <v>8.0523726851851861E-4</v>
      </c>
      <c r="Z17" s="41">
        <v>1.737384259259259E-3</v>
      </c>
      <c r="AA17" s="41">
        <v>3.7278009259259256E-3</v>
      </c>
      <c r="AB17" s="41">
        <v>7.6796122685185188E-3</v>
      </c>
      <c r="AC17" s="41">
        <v>1.4816660879629628E-2</v>
      </c>
      <c r="AD17" s="41">
        <v>3.8092592592592589E-4</v>
      </c>
      <c r="AE17" s="41">
        <v>9.1315972222222222E-4</v>
      </c>
      <c r="AF17" s="41">
        <v>1.9997627314814817E-3</v>
      </c>
      <c r="AG17" s="41">
        <v>4.304108796296296E-4</v>
      </c>
      <c r="AH17" s="41">
        <v>9.2221064814814802E-4</v>
      </c>
      <c r="AI17" s="41">
        <v>1.942013888888889E-3</v>
      </c>
      <c r="AJ17" s="41">
        <v>4.622858796296296E-4</v>
      </c>
      <c r="AK17" s="41">
        <v>1.0360358796296296E-3</v>
      </c>
      <c r="AL17" s="41">
        <v>2.1942592592592591E-3</v>
      </c>
      <c r="AM17" s="41">
        <v>9.4859251907927127E-4</v>
      </c>
      <c r="AN17" s="41"/>
      <c r="AO17" s="41">
        <v>2.0387210648148148E-3</v>
      </c>
      <c r="AP17" s="41">
        <v>4.4087847222222219E-3</v>
      </c>
      <c r="AQ17" s="6" t="s">
        <v>36</v>
      </c>
      <c r="AS17" s="6" t="s">
        <v>36</v>
      </c>
      <c r="AT17" s="54">
        <f t="shared" si="5"/>
        <v>-2.3034999999999997</v>
      </c>
      <c r="AU17" s="54">
        <f t="shared" si="0"/>
        <v>-0.68000000000001459</v>
      </c>
      <c r="AV17" s="54">
        <f t="shared" si="0"/>
        <v>0</v>
      </c>
      <c r="AW17" s="54">
        <f t="shared" si="0"/>
        <v>0</v>
      </c>
      <c r="AX17" s="54">
        <f t="shared" si="0"/>
        <v>0</v>
      </c>
      <c r="AY17" s="54">
        <f t="shared" si="0"/>
        <v>0</v>
      </c>
      <c r="AZ17" s="54">
        <f t="shared" si="0"/>
        <v>0</v>
      </c>
      <c r="BA17" s="54">
        <f t="shared" si="0"/>
        <v>0</v>
      </c>
      <c r="BB17" s="54">
        <f t="shared" si="0"/>
        <v>0</v>
      </c>
      <c r="BC17" s="54">
        <f t="shared" si="0"/>
        <v>0</v>
      </c>
      <c r="BD17" s="54">
        <f t="shared" si="0"/>
        <v>0</v>
      </c>
      <c r="BE17" s="54">
        <f t="shared" si="0"/>
        <v>0</v>
      </c>
      <c r="BF17" s="54">
        <f t="shared" si="0"/>
        <v>0</v>
      </c>
      <c r="BG17" s="54">
        <f t="shared" si="0"/>
        <v>-0.51000000000000623</v>
      </c>
      <c r="BH17" s="54">
        <f t="shared" si="0"/>
        <v>0</v>
      </c>
      <c r="BI17" s="54">
        <f t="shared" si="0"/>
        <v>0</v>
      </c>
      <c r="BJ17" s="54">
        <f t="shared" ref="BJ17" si="21">IF(AND(R17&gt;0,AN17&gt;0),(R17-AN17)*24*3600,0)</f>
        <v>0</v>
      </c>
      <c r="BK17" s="54">
        <f t="shared" si="1"/>
        <v>0</v>
      </c>
      <c r="BL17" s="54">
        <f t="shared" si="1"/>
        <v>0</v>
      </c>
      <c r="BM17" s="6" t="s">
        <v>36</v>
      </c>
    </row>
    <row r="18" spans="1:65" ht="15.5" x14ac:dyDescent="0.35">
      <c r="A18" s="6" t="s">
        <v>39</v>
      </c>
      <c r="B18" s="37">
        <v>3.0266203703703699E-4</v>
      </c>
      <c r="C18" s="37">
        <v>6.6307870370370359E-4</v>
      </c>
      <c r="D18" s="37">
        <v>1.4425925925925925E-3</v>
      </c>
      <c r="E18" s="37">
        <v>3.0780092592592591E-3</v>
      </c>
      <c r="F18" s="37">
        <v>6.3626157407407407E-3</v>
      </c>
      <c r="G18" s="43">
        <f>G19*(B18/B19+C18/C19+D18/D19+E18/E19+F18/F19)/5</f>
        <v>1.1877845655717716E-2</v>
      </c>
      <c r="H18" s="37">
        <v>3.2222222222222222E-4</v>
      </c>
      <c r="I18" s="37">
        <v>7.3715277777777787E-4</v>
      </c>
      <c r="J18" s="37">
        <v>1.6207175925925927E-3</v>
      </c>
      <c r="K18" s="37">
        <v>3.3958333333333328E-4</v>
      </c>
      <c r="L18" s="37">
        <v>7.2465277777777795E-4</v>
      </c>
      <c r="M18" s="37">
        <v>1.5873842592592591E-3</v>
      </c>
      <c r="N18" s="37">
        <v>3.7002314814814813E-4</v>
      </c>
      <c r="O18" s="37">
        <v>8.278935185185185E-4</v>
      </c>
      <c r="P18" s="37">
        <v>1.8015046296296297E-3</v>
      </c>
      <c r="Q18" s="43">
        <f t="shared" si="4"/>
        <v>7.5043851550960113E-4</v>
      </c>
      <c r="R18" s="37"/>
      <c r="S18" s="37">
        <v>1.6128472222222221E-3</v>
      </c>
      <c r="T18" s="37">
        <v>3.4833333333333331E-3</v>
      </c>
      <c r="U18" s="6" t="s">
        <v>39</v>
      </c>
      <c r="W18" s="6" t="s">
        <v>39</v>
      </c>
      <c r="X18" s="37">
        <v>3.0266203703703699E-4</v>
      </c>
      <c r="Y18" s="37">
        <v>6.6307870370370359E-4</v>
      </c>
      <c r="Z18" s="37">
        <v>1.4425925925925925E-3</v>
      </c>
      <c r="AA18" s="37">
        <v>3.0780092592592591E-3</v>
      </c>
      <c r="AB18" s="37">
        <v>6.3626157407407407E-3</v>
      </c>
      <c r="AC18" s="37">
        <v>1.1942365502187588E-2</v>
      </c>
      <c r="AD18" s="37">
        <v>3.2731481481481479E-4</v>
      </c>
      <c r="AE18" s="37">
        <v>7.3715277777777787E-4</v>
      </c>
      <c r="AF18" s="37">
        <v>1.6207175925925927E-3</v>
      </c>
      <c r="AG18" s="37">
        <v>3.3958333333333328E-4</v>
      </c>
      <c r="AH18" s="37">
        <v>7.2465277777777795E-4</v>
      </c>
      <c r="AI18" s="37">
        <v>1.5873842592592591E-3</v>
      </c>
      <c r="AJ18" s="37">
        <v>3.8020833333333331E-4</v>
      </c>
      <c r="AK18" s="37">
        <v>8.278935185185185E-4</v>
      </c>
      <c r="AL18" s="37">
        <v>1.8015046296296297E-3</v>
      </c>
      <c r="AM18" s="37">
        <v>7.5043851550960113E-4</v>
      </c>
      <c r="AN18" s="37"/>
      <c r="AO18" s="37">
        <v>1.6128472222222221E-3</v>
      </c>
      <c r="AP18" s="37">
        <v>3.5193287037037038E-3</v>
      </c>
      <c r="AQ18" s="6" t="s">
        <v>39</v>
      </c>
      <c r="AS18" s="6" t="s">
        <v>39</v>
      </c>
      <c r="AT18" s="54">
        <f>IF(AND(B18&gt;0,X18&gt;0),(B18-X18)*24*3600,0)</f>
        <v>0</v>
      </c>
      <c r="AU18" s="54">
        <f t="shared" si="0"/>
        <v>0</v>
      </c>
      <c r="AV18" s="54">
        <f t="shared" si="0"/>
        <v>0</v>
      </c>
      <c r="AW18" s="54">
        <f t="shared" si="0"/>
        <v>0</v>
      </c>
      <c r="AX18" s="54">
        <f t="shared" si="0"/>
        <v>0</v>
      </c>
      <c r="AY18" s="54">
        <f t="shared" si="0"/>
        <v>-5.5745147349969715</v>
      </c>
      <c r="AZ18" s="54">
        <f t="shared" si="0"/>
        <v>-0.43999999999999734</v>
      </c>
      <c r="BA18" s="54">
        <f t="shared" si="0"/>
        <v>0</v>
      </c>
      <c r="BB18" s="54">
        <f t="shared" si="0"/>
        <v>0</v>
      </c>
      <c r="BC18" s="54">
        <f t="shared" si="0"/>
        <v>0</v>
      </c>
      <c r="BD18" s="54">
        <f t="shared" ref="BD18:BL19" si="22">IF(AND(L18&gt;0,AH18&gt;0),(L18-AH18)*24*3600,0)</f>
        <v>0</v>
      </c>
      <c r="BE18" s="54">
        <f t="shared" si="22"/>
        <v>0</v>
      </c>
      <c r="BF18" s="54">
        <f t="shared" si="22"/>
        <v>-0.87999999999999934</v>
      </c>
      <c r="BG18" s="54">
        <f t="shared" si="22"/>
        <v>0</v>
      </c>
      <c r="BH18" s="54">
        <f t="shared" si="22"/>
        <v>0</v>
      </c>
      <c r="BI18" s="54">
        <f t="shared" si="22"/>
        <v>0</v>
      </c>
      <c r="BJ18" s="54">
        <f t="shared" si="22"/>
        <v>0</v>
      </c>
      <c r="BK18" s="54">
        <f t="shared" si="22"/>
        <v>0</v>
      </c>
      <c r="BL18" s="54">
        <f t="shared" si="22"/>
        <v>-3.1100000000000279</v>
      </c>
      <c r="BM18" s="6" t="s">
        <v>39</v>
      </c>
    </row>
    <row r="19" spans="1:65" ht="15.5" x14ac:dyDescent="0.35">
      <c r="A19" s="6" t="s">
        <v>40</v>
      </c>
      <c r="B19" s="41">
        <v>2.7395833333333336E-4</v>
      </c>
      <c r="C19" s="41">
        <v>5.9849537037037044E-4</v>
      </c>
      <c r="D19" s="41">
        <v>1.3076388888888888E-3</v>
      </c>
      <c r="E19" s="41">
        <v>2.7368055555555553E-3</v>
      </c>
      <c r="F19" s="41">
        <v>5.6109953703703704E-3</v>
      </c>
      <c r="G19" s="41">
        <v>1.0653703703703705E-2</v>
      </c>
      <c r="H19" s="41">
        <v>2.8275462962962965E-4</v>
      </c>
      <c r="I19" s="41">
        <v>6.4212962962962954E-4</v>
      </c>
      <c r="J19" s="41">
        <v>1.4098379629629628E-3</v>
      </c>
      <c r="K19" s="41">
        <v>3.1226851851851853E-4</v>
      </c>
      <c r="L19" s="41">
        <v>6.6493055555555565E-4</v>
      </c>
      <c r="M19" s="41">
        <v>1.427662037037037E-3</v>
      </c>
      <c r="N19" s="41">
        <v>3.3912037037037032E-4</v>
      </c>
      <c r="O19" s="41">
        <v>7.4224537037037043E-4</v>
      </c>
      <c r="P19" s="41">
        <v>1.6082175925925925E-3</v>
      </c>
      <c r="Q19" s="42">
        <f t="shared" si="4"/>
        <v>6.7919128508124073E-4</v>
      </c>
      <c r="R19" s="41"/>
      <c r="S19" s="41">
        <v>1.4597222222222223E-3</v>
      </c>
      <c r="T19" s="41">
        <v>3.0828703703703699E-3</v>
      </c>
      <c r="U19" s="6" t="s">
        <v>40</v>
      </c>
      <c r="W19" s="6" t="s">
        <v>40</v>
      </c>
      <c r="X19" s="41">
        <v>2.7395833333333336E-4</v>
      </c>
      <c r="Y19" s="41">
        <v>5.9849537037037044E-4</v>
      </c>
      <c r="Z19" s="41">
        <v>1.3076388888888888E-3</v>
      </c>
      <c r="AA19" s="41">
        <v>2.7368055555555553E-3</v>
      </c>
      <c r="AB19" s="41">
        <v>5.6109953703703704E-3</v>
      </c>
      <c r="AC19" s="41">
        <v>1.0711574074074075E-2</v>
      </c>
      <c r="AD19" s="41">
        <v>2.8275462962962965E-4</v>
      </c>
      <c r="AE19" s="41">
        <v>6.4212962962962954E-4</v>
      </c>
      <c r="AF19" s="41">
        <v>1.4098379629629628E-3</v>
      </c>
      <c r="AG19" s="41">
        <v>3.1319444444444445E-4</v>
      </c>
      <c r="AH19" s="41">
        <v>6.7245370370370375E-4</v>
      </c>
      <c r="AI19" s="41">
        <v>1.4358796296296298E-3</v>
      </c>
      <c r="AJ19" s="41">
        <v>3.4027777777777772E-4</v>
      </c>
      <c r="AK19" s="41">
        <v>7.4224537037037043E-4</v>
      </c>
      <c r="AL19" s="41">
        <v>1.6100694444444446E-3</v>
      </c>
      <c r="AM19" s="41">
        <v>6.7919128508124073E-4</v>
      </c>
      <c r="AN19" s="41"/>
      <c r="AO19" s="41">
        <v>1.4597222222222223E-3</v>
      </c>
      <c r="AP19" s="41">
        <v>3.0828703703703699E-3</v>
      </c>
      <c r="AQ19" s="6" t="s">
        <v>40</v>
      </c>
      <c r="AS19" s="6" t="s">
        <v>40</v>
      </c>
      <c r="AT19" s="54">
        <f>IF(AND(B19&gt;0,X19&gt;0),(B19-X19)*24*3600,0)</f>
        <v>0</v>
      </c>
      <c r="AU19" s="54">
        <f t="shared" ref="AU19" si="23">IF(AND(C19&gt;0,Y19&gt;0),(C19-Y19)*24*3600,0)</f>
        <v>0</v>
      </c>
      <c r="AV19" s="54">
        <f t="shared" ref="AV19" si="24">IF(AND(D19&gt;0,Z19&gt;0),(D19-Z19)*24*3600,0)</f>
        <v>0</v>
      </c>
      <c r="AW19" s="54">
        <f t="shared" ref="AW19" si="25">IF(AND(E19&gt;0,AA19&gt;0),(E19-AA19)*24*3600,0)</f>
        <v>0</v>
      </c>
      <c r="AX19" s="54">
        <f t="shared" ref="AX19" si="26">IF(AND(F19&gt;0,AB19&gt;0),(F19-AB19)*24*3600,0)</f>
        <v>0</v>
      </c>
      <c r="AY19" s="54">
        <f t="shared" ref="AY19" si="27">IF(AND(G19&gt;0,AC19&gt;0),(G19-AC19)*24*3600,0)</f>
        <v>-4.9999999999999325</v>
      </c>
      <c r="AZ19" s="54">
        <f t="shared" ref="AZ19" si="28">IF(AND(H19&gt;0,AD19&gt;0),(H19-AD19)*24*3600,0)</f>
        <v>0</v>
      </c>
      <c r="BA19" s="54">
        <f t="shared" ref="BA19" si="29">IF(AND(I19&gt;0,AE19&gt;0),(I19-AE19)*24*3600,0)</f>
        <v>0</v>
      </c>
      <c r="BB19" s="54">
        <f t="shared" ref="BB19" si="30">IF(AND(J19&gt;0,AF19&gt;0),(J19-AF19)*24*3600,0)</f>
        <v>0</v>
      </c>
      <c r="BC19" s="54">
        <f t="shared" ref="BC19" si="31">IF(AND(K19&gt;0,AG19&gt;0),(K19-AG19)*24*3600,0)</f>
        <v>-7.9999999999999516E-2</v>
      </c>
      <c r="BD19" s="54">
        <f t="shared" si="22"/>
        <v>-0.64999999999999603</v>
      </c>
      <c r="BE19" s="54">
        <f t="shared" si="22"/>
        <v>-0.71000000000002383</v>
      </c>
      <c r="BF19" s="54">
        <f t="shared" si="22"/>
        <v>-9.9999999999999395E-2</v>
      </c>
      <c r="BG19" s="54">
        <f t="shared" si="22"/>
        <v>0</v>
      </c>
      <c r="BH19" s="54">
        <f t="shared" si="22"/>
        <v>-0.16000000000001777</v>
      </c>
      <c r="BI19" s="54">
        <f t="shared" si="22"/>
        <v>0</v>
      </c>
      <c r="BJ19" s="54">
        <f t="shared" si="22"/>
        <v>0</v>
      </c>
      <c r="BK19" s="54">
        <f t="shared" si="22"/>
        <v>0</v>
      </c>
      <c r="BL19" s="54">
        <f t="shared" si="22"/>
        <v>0</v>
      </c>
      <c r="BM19" s="6" t="s">
        <v>40</v>
      </c>
    </row>
    <row r="20" spans="1:65" ht="15.5" x14ac:dyDescent="0.35">
      <c r="A20" s="9"/>
      <c r="Q20" s="37">
        <v>6.5625000000000004E-4</v>
      </c>
      <c r="R20" s="37"/>
      <c r="S20" s="37">
        <v>1.4104166666666668E-3</v>
      </c>
      <c r="U20" s="2"/>
      <c r="W20" s="9"/>
      <c r="AM20" s="37">
        <v>6.5625000000000004E-4</v>
      </c>
      <c r="AN20" s="37"/>
      <c r="AO20" s="37">
        <v>1.4104166666666668E-3</v>
      </c>
      <c r="AQ20" s="2"/>
      <c r="AS20" s="2"/>
      <c r="BI20" s="54">
        <f>IF(AND(Q20&gt;0,AM20&gt;0),(Q20-AM20)*24*3600,0)</f>
        <v>0</v>
      </c>
      <c r="BJ20" s="54"/>
      <c r="BK20" s="54">
        <f>IF(AND(S20&gt;0,AO20&gt;0),(S20-AO20)*24*3600,0)</f>
        <v>0</v>
      </c>
      <c r="BM20" s="2"/>
    </row>
    <row r="21" spans="1:65" ht="15.5" x14ac:dyDescent="0.35">
      <c r="A21" s="6" t="s">
        <v>36</v>
      </c>
      <c r="B21" s="38">
        <v>4.0000000000000002E-4</v>
      </c>
      <c r="C21" s="38">
        <v>9.3807870370370367E-4</v>
      </c>
      <c r="D21" s="38">
        <v>2.0439814814814813E-3</v>
      </c>
      <c r="E21" s="38">
        <v>4.3856481481481481E-3</v>
      </c>
      <c r="F21" s="38">
        <v>9.0348379629629633E-3</v>
      </c>
      <c r="G21" s="38">
        <v>1.743136574074074E-2</v>
      </c>
      <c r="H21" s="38">
        <v>4.4814814814814809E-4</v>
      </c>
      <c r="I21" s="38">
        <v>1.0743055555555556E-3</v>
      </c>
      <c r="J21" s="38">
        <v>2.3526620370370372E-3</v>
      </c>
      <c r="K21" s="38">
        <v>5.0636574074074071E-4</v>
      </c>
      <c r="L21" s="38">
        <v>1.0849537037037036E-3</v>
      </c>
      <c r="M21" s="38">
        <v>2.2847222222222223E-3</v>
      </c>
      <c r="N21" s="38">
        <v>5.438657407407407E-4</v>
      </c>
      <c r="O21" s="38">
        <v>1.2119212962962962E-3</v>
      </c>
      <c r="P21" s="38">
        <v>2.5814814814814815E-3</v>
      </c>
      <c r="Q21" s="44">
        <f>Q$20*($S21/$S$20)</f>
        <v>1.1159911989167897E-3</v>
      </c>
      <c r="R21" s="38"/>
      <c r="S21" s="38">
        <v>2.3984953703703703E-3</v>
      </c>
      <c r="T21" s="38">
        <v>5.1868055555555556E-3</v>
      </c>
      <c r="U21" s="6" t="s">
        <v>36</v>
      </c>
      <c r="W21" s="6" t="s">
        <v>36</v>
      </c>
      <c r="X21" s="38">
        <v>4.3136574074074079E-4</v>
      </c>
      <c r="Y21" s="38">
        <v>9.4733796296296309E-4</v>
      </c>
      <c r="Z21" s="38">
        <v>2.0439814814814813E-3</v>
      </c>
      <c r="AA21" s="38">
        <v>4.3856481481481481E-3</v>
      </c>
      <c r="AB21" s="38">
        <v>9.0348379629629633E-3</v>
      </c>
      <c r="AC21" s="38">
        <v>1.743136574074074E-2</v>
      </c>
      <c r="AD21" s="38">
        <v>4.4814814814814809E-4</v>
      </c>
      <c r="AE21" s="38">
        <v>1.0743055555555556E-3</v>
      </c>
      <c r="AF21" s="38">
        <v>2.3526620370370372E-3</v>
      </c>
      <c r="AG21" s="38">
        <v>5.0636574074074071E-4</v>
      </c>
      <c r="AH21" s="38">
        <v>1.0849537037037036E-3</v>
      </c>
      <c r="AI21" s="38">
        <v>2.2847222222222223E-3</v>
      </c>
      <c r="AJ21" s="38">
        <v>5.438657407407407E-4</v>
      </c>
      <c r="AK21" s="38">
        <v>1.2188657407407408E-3</v>
      </c>
      <c r="AL21" s="38">
        <v>2.5814814814814815E-3</v>
      </c>
      <c r="AM21" s="38">
        <v>1.1159911989167897E-3</v>
      </c>
      <c r="AN21" s="38"/>
      <c r="AO21" s="38">
        <v>2.3984953703703703E-3</v>
      </c>
      <c r="AP21" s="38">
        <v>5.1868055555555556E-3</v>
      </c>
      <c r="AQ21" s="6" t="s">
        <v>36</v>
      </c>
      <c r="AS21" s="6" t="s">
        <v>36</v>
      </c>
      <c r="AT21" s="54">
        <f>IF(AND(B21&gt;0,X21&gt;0),(B21-X21)*24*3600,0)</f>
        <v>-2.7100000000000022</v>
      </c>
      <c r="AU21" s="54">
        <f t="shared" ref="AU21" si="32">IF(AND(C21&gt;0,Y21&gt;0),(C21-Y21)*24*3600,0)</f>
        <v>-0.80000000000001392</v>
      </c>
      <c r="AV21" s="54">
        <f t="shared" ref="AV21" si="33">IF(AND(D21&gt;0,Z21&gt;0),(D21-Z21)*24*3600,0)</f>
        <v>0</v>
      </c>
      <c r="AW21" s="54">
        <f t="shared" ref="AW21" si="34">IF(AND(E21&gt;0,AA21&gt;0),(E21-AA21)*24*3600,0)</f>
        <v>0</v>
      </c>
      <c r="AX21" s="54">
        <f t="shared" ref="AX21" si="35">IF(AND(F21&gt;0,AB21&gt;0),(F21-AB21)*24*3600,0)</f>
        <v>0</v>
      </c>
      <c r="AY21" s="54">
        <f t="shared" ref="AY21" si="36">IF(AND(G21&gt;0,AC21&gt;0),(G21-AC21)*24*3600,0)</f>
        <v>0</v>
      </c>
      <c r="AZ21" s="54">
        <f t="shared" ref="AZ21" si="37">IF(AND(H21&gt;0,AD21&gt;0),(H21-AD21)*24*3600,0)</f>
        <v>0</v>
      </c>
      <c r="BA21" s="54">
        <f t="shared" ref="BA21" si="38">IF(AND(I21&gt;0,AE21&gt;0),(I21-AE21)*24*3600,0)</f>
        <v>0</v>
      </c>
      <c r="BB21" s="54">
        <f t="shared" ref="BB21" si="39">IF(AND(J21&gt;0,AF21&gt;0),(J21-AF21)*24*3600,0)</f>
        <v>0</v>
      </c>
      <c r="BC21" s="54">
        <f t="shared" ref="BC21" si="40">IF(AND(K21&gt;0,AG21&gt;0),(K21-AG21)*24*3600,0)</f>
        <v>0</v>
      </c>
      <c r="BD21" s="54">
        <f>IF(AND(L21&gt;0,AH21&gt;0),(L21-AH21)*24*3600,0)</f>
        <v>0</v>
      </c>
      <c r="BE21" s="54">
        <f>IF(AND(M21&gt;0,AI21&gt;0),(M21-AI21)*24*3600,0)</f>
        <v>0</v>
      </c>
      <c r="BF21" s="54">
        <f>IF(AND(N21&gt;0,AJ21&gt;0),(N21-AJ21)*24*3600,0)</f>
        <v>0</v>
      </c>
      <c r="BG21" s="54">
        <f>IF(AND(O21&gt;0,AK21&gt;0),(O21-AK21)*24*3600,0)</f>
        <v>-0.60000000000001508</v>
      </c>
      <c r="BH21" s="54">
        <f>IF(AND(P21&gt;0,AL21&gt;0),(P21-AL21)*24*3600,0)</f>
        <v>0</v>
      </c>
      <c r="BI21" s="54">
        <f>IF(AND(Q21&gt;0,AM21&gt;0),(Q21-AM21)*24*3600,0)</f>
        <v>0</v>
      </c>
      <c r="BJ21" s="54">
        <f>IF(AND(R21&gt;0,AN21&gt;0),(R21-AN21)*24*3600,0)</f>
        <v>0</v>
      </c>
      <c r="BK21" s="54">
        <f>IF(AND(S21&gt;0,AO21&gt;0),(S21-AO21)*24*3600,0)</f>
        <v>0</v>
      </c>
      <c r="BL21" s="54">
        <f>IF(AND(T21&gt;0,AP21&gt;0),(T21-AP21)*24*3600,0)</f>
        <v>0</v>
      </c>
      <c r="BM21" s="6" t="s">
        <v>36</v>
      </c>
    </row>
    <row r="22" spans="1:65" x14ac:dyDescent="0.35">
      <c r="A22" s="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"/>
    </row>
    <row r="23" spans="1:65" ht="15.5" x14ac:dyDescent="0.35">
      <c r="A23" s="1" t="s">
        <v>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1"/>
      <c r="M23" s="21"/>
      <c r="N23" s="21"/>
      <c r="O23" s="21"/>
      <c r="P23" s="21"/>
      <c r="Q23" s="21"/>
      <c r="R23" s="21"/>
      <c r="S23" s="21"/>
      <c r="T23" s="21"/>
      <c r="U23" s="2"/>
      <c r="W23" s="1" t="s">
        <v>38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1"/>
      <c r="AI23" s="21"/>
      <c r="AJ23" s="21"/>
      <c r="AK23" s="21"/>
      <c r="AL23" s="21"/>
      <c r="AM23" s="21"/>
      <c r="AN23" s="21"/>
      <c r="AO23" s="21"/>
      <c r="AP23" s="21"/>
      <c r="AQ23" s="2"/>
      <c r="AS23" s="1" t="s">
        <v>2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1"/>
      <c r="BE23" s="21"/>
      <c r="BF23" s="21"/>
      <c r="BG23" s="21"/>
      <c r="BH23" s="21"/>
      <c r="BI23" s="21"/>
      <c r="BJ23" s="21"/>
      <c r="BK23" s="21"/>
      <c r="BL23" s="21"/>
      <c r="BM23" s="2"/>
    </row>
    <row r="24" spans="1:65" ht="15.5" x14ac:dyDescent="0.35">
      <c r="A24" s="4"/>
      <c r="B24" s="13" t="s">
        <v>3</v>
      </c>
      <c r="C24" s="13" t="s">
        <v>4</v>
      </c>
      <c r="D24" s="13" t="s">
        <v>5</v>
      </c>
      <c r="E24" s="13" t="s">
        <v>6</v>
      </c>
      <c r="F24" s="13" t="s">
        <v>7</v>
      </c>
      <c r="G24" s="13" t="s">
        <v>8</v>
      </c>
      <c r="H24" s="14" t="s">
        <v>9</v>
      </c>
      <c r="I24" s="14" t="s">
        <v>10</v>
      </c>
      <c r="J24" s="14" t="s">
        <v>11</v>
      </c>
      <c r="K24" s="15" t="s">
        <v>12</v>
      </c>
      <c r="L24" s="15" t="s">
        <v>13</v>
      </c>
      <c r="M24" s="15" t="s">
        <v>14</v>
      </c>
      <c r="N24" s="16" t="s">
        <v>15</v>
      </c>
      <c r="O24" s="16" t="s">
        <v>16</v>
      </c>
      <c r="P24" s="16" t="s">
        <v>17</v>
      </c>
      <c r="Q24" s="17" t="s">
        <v>18</v>
      </c>
      <c r="R24" s="17" t="s">
        <v>19</v>
      </c>
      <c r="S24" s="17" t="s">
        <v>20</v>
      </c>
      <c r="T24" s="17" t="s">
        <v>21</v>
      </c>
      <c r="U24" s="4"/>
      <c r="W24" s="4"/>
      <c r="X24" s="13" t="s">
        <v>3</v>
      </c>
      <c r="Y24" s="13" t="s">
        <v>4</v>
      </c>
      <c r="Z24" s="13" t="s">
        <v>5</v>
      </c>
      <c r="AA24" s="13" t="s">
        <v>6</v>
      </c>
      <c r="AB24" s="13" t="s">
        <v>7</v>
      </c>
      <c r="AC24" s="13" t="s">
        <v>8</v>
      </c>
      <c r="AD24" s="14" t="s">
        <v>9</v>
      </c>
      <c r="AE24" s="14" t="s">
        <v>10</v>
      </c>
      <c r="AF24" s="14" t="s">
        <v>11</v>
      </c>
      <c r="AG24" s="15" t="s">
        <v>12</v>
      </c>
      <c r="AH24" s="15" t="s">
        <v>13</v>
      </c>
      <c r="AI24" s="15" t="s">
        <v>14</v>
      </c>
      <c r="AJ24" s="16" t="s">
        <v>15</v>
      </c>
      <c r="AK24" s="16" t="s">
        <v>16</v>
      </c>
      <c r="AL24" s="16" t="s">
        <v>17</v>
      </c>
      <c r="AM24" s="17" t="s">
        <v>18</v>
      </c>
      <c r="AN24" s="17" t="s">
        <v>19</v>
      </c>
      <c r="AO24" s="17" t="s">
        <v>20</v>
      </c>
      <c r="AP24" s="17" t="s">
        <v>21</v>
      </c>
      <c r="AQ24" s="4"/>
      <c r="AS24" s="5"/>
      <c r="AT24" s="53" t="s">
        <v>3</v>
      </c>
      <c r="AU24" s="53" t="s">
        <v>4</v>
      </c>
      <c r="AV24" s="53" t="s">
        <v>5</v>
      </c>
      <c r="AW24" s="53" t="s">
        <v>6</v>
      </c>
      <c r="AX24" s="53" t="s">
        <v>7</v>
      </c>
      <c r="AY24" s="53" t="s">
        <v>8</v>
      </c>
      <c r="AZ24" s="53" t="s">
        <v>9</v>
      </c>
      <c r="BA24" s="53" t="s">
        <v>10</v>
      </c>
      <c r="BB24" s="53" t="s">
        <v>11</v>
      </c>
      <c r="BC24" s="53" t="s">
        <v>12</v>
      </c>
      <c r="BD24" s="53" t="s">
        <v>13</v>
      </c>
      <c r="BE24" s="53" t="s">
        <v>14</v>
      </c>
      <c r="BF24" s="53" t="s">
        <v>15</v>
      </c>
      <c r="BG24" s="53" t="s">
        <v>16</v>
      </c>
      <c r="BH24" s="53" t="s">
        <v>17</v>
      </c>
      <c r="BI24" s="53" t="s">
        <v>18</v>
      </c>
      <c r="BJ24" s="36" t="s">
        <v>19</v>
      </c>
      <c r="BK24" s="53" t="s">
        <v>20</v>
      </c>
      <c r="BL24" s="53" t="s">
        <v>21</v>
      </c>
      <c r="BM24" s="5"/>
    </row>
    <row r="25" spans="1:65" ht="15.5" x14ac:dyDescent="0.35">
      <c r="A25" s="10" t="s">
        <v>22</v>
      </c>
      <c r="B25" s="28">
        <f>B$41*($K25/$K$41+$L25/$L$41)/2</f>
        <v>6.3922305978402285E-4</v>
      </c>
      <c r="C25" s="28">
        <f t="shared" ref="C25:J25" si="41">C$41*($K25/$K$41+$L25/$L$41)/2</f>
        <v>1.4340484808449791E-3</v>
      </c>
      <c r="D25" s="28">
        <f t="shared" si="41"/>
        <v>3.1181612672391366E-3</v>
      </c>
      <c r="E25" s="28">
        <f t="shared" si="41"/>
        <v>6.7275857851109479E-3</v>
      </c>
      <c r="F25" s="28">
        <f t="shared" si="41"/>
        <v>1.3821402668079984E-2</v>
      </c>
      <c r="G25" s="28">
        <f t="shared" si="41"/>
        <v>2.6627263009712084E-2</v>
      </c>
      <c r="H25" s="28">
        <f>H$41*($K25/$K$41+$L25/$L$41)/2</f>
        <v>6.8079854334721144E-4</v>
      </c>
      <c r="I25" s="28">
        <f t="shared" si="41"/>
        <v>1.5116968104409343E-3</v>
      </c>
      <c r="J25" s="28">
        <f t="shared" si="41"/>
        <v>3.3850391874646036E-3</v>
      </c>
      <c r="K25" s="45" t="s">
        <v>74</v>
      </c>
      <c r="L25" s="45" t="s">
        <v>79</v>
      </c>
      <c r="M25" s="28">
        <f>M$41*($K25/$K$41+$L25/$L$41)/2</f>
        <v>3.421417735582394E-3</v>
      </c>
      <c r="N25" s="28">
        <f t="shared" ref="N25:P25" si="42">N$41*($K25/$K$41+$L25/$L$41)/2</f>
        <v>7.9329691063583906E-4</v>
      </c>
      <c r="O25" s="28">
        <f t="shared" si="42"/>
        <v>1.7388334596133538E-3</v>
      </c>
      <c r="P25" s="28">
        <f t="shared" si="42"/>
        <v>3.8555146963156852E-3</v>
      </c>
      <c r="Q25" s="28">
        <f t="shared" ref="Q25:Q38" si="43">Q$42*($S25/$S$42)</f>
        <v>1.6104195106365032E-3</v>
      </c>
      <c r="R25" s="45">
        <v>4.3145833333333335E-3</v>
      </c>
      <c r="S25" s="28">
        <f t="shared" ref="S25:T25" si="44">S$41*($K25/$K$41+$L25/$L$41)/2</f>
        <v>3.4850037692672696E-3</v>
      </c>
      <c r="T25" s="28">
        <f t="shared" si="44"/>
        <v>7.4542396412116772E-3</v>
      </c>
      <c r="U25" s="10" t="s">
        <v>22</v>
      </c>
      <c r="W25" s="10" t="s">
        <v>22</v>
      </c>
      <c r="X25" s="28">
        <v>6.0504082851630097E-4</v>
      </c>
      <c r="Y25" s="28">
        <v>1.3573632360449391E-3</v>
      </c>
      <c r="Z25" s="28">
        <v>2.9514186756892731E-3</v>
      </c>
      <c r="AA25" s="28">
        <v>6.3678304701856696E-3</v>
      </c>
      <c r="AB25" s="28">
        <v>1.3082307957378766E-2</v>
      </c>
      <c r="AC25" s="28">
        <v>2.5203379361753635E-2</v>
      </c>
      <c r="AD25" s="28">
        <v>6.4902275387951369E-4</v>
      </c>
      <c r="AE25" s="28">
        <v>1.4415654747337216E-3</v>
      </c>
      <c r="AF25" s="28">
        <v>3.2265950639814786E-3</v>
      </c>
      <c r="AG25" s="45">
        <v>7.0428240740740737E-4</v>
      </c>
      <c r="AH25" s="28">
        <v>1.4815972222222223E-3</v>
      </c>
      <c r="AI25" s="28">
        <v>3.2384586096386621E-3</v>
      </c>
      <c r="AJ25" s="28">
        <v>7.5087563366800622E-4</v>
      </c>
      <c r="AK25" s="28">
        <v>1.6530838131581197E-3</v>
      </c>
      <c r="AL25" s="28">
        <v>3.6652568985251007E-3</v>
      </c>
      <c r="AM25" s="28">
        <v>1.5243028862312014E-3</v>
      </c>
      <c r="AN25" s="28">
        <v>4.3145833333333335E-3</v>
      </c>
      <c r="AO25" s="28">
        <v>3.2986444022409522E-3</v>
      </c>
      <c r="AP25" s="28">
        <v>7.0556267635301225E-3</v>
      </c>
      <c r="AQ25" s="10" t="s">
        <v>22</v>
      </c>
      <c r="AS25" s="10" t="s">
        <v>22</v>
      </c>
      <c r="AT25" s="54">
        <f>IF(AND(B25&gt;0,X25&gt;0),(B25-X25)*24*3600,0)</f>
        <v>2.9533447815311709</v>
      </c>
      <c r="AU25" s="54">
        <f t="shared" ref="AU25:BJ39" si="45">IF(AND(C25&gt;0,Y25&gt;0),(C25-Y25)*24*3600,0)</f>
        <v>6.6256051507234552</v>
      </c>
      <c r="AV25" s="54">
        <f t="shared" si="45"/>
        <v>14.406559909908202</v>
      </c>
      <c r="AW25" s="54">
        <f t="shared" si="45"/>
        <v>31.082859209544051</v>
      </c>
      <c r="AX25" s="54">
        <f t="shared" si="45"/>
        <v>63.857783004585194</v>
      </c>
      <c r="AY25" s="54">
        <f t="shared" si="45"/>
        <v>123.02354718360992</v>
      </c>
      <c r="AZ25" s="54">
        <f t="shared" si="45"/>
        <v>2.7454282100090861</v>
      </c>
      <c r="BA25" s="54">
        <f t="shared" si="45"/>
        <v>6.059347405103173</v>
      </c>
      <c r="BB25" s="54">
        <f t="shared" si="45"/>
        <v>13.689572268941998</v>
      </c>
      <c r="BC25" s="54">
        <f t="shared" si="45"/>
        <v>2.0900000000000061</v>
      </c>
      <c r="BD25" s="54">
        <f t="shared" si="45"/>
        <v>8.7699999999999942</v>
      </c>
      <c r="BE25" s="54">
        <f t="shared" si="45"/>
        <v>15.807668481538437</v>
      </c>
      <c r="BF25" s="54">
        <f t="shared" si="45"/>
        <v>3.6651983300207576</v>
      </c>
      <c r="BG25" s="54">
        <f t="shared" si="45"/>
        <v>7.4087694537322317</v>
      </c>
      <c r="BH25" s="54">
        <f t="shared" si="45"/>
        <v>16.438273729106506</v>
      </c>
      <c r="BI25" s="54">
        <f t="shared" si="45"/>
        <v>7.4404763486180743</v>
      </c>
      <c r="BJ25" s="54">
        <f t="shared" si="45"/>
        <v>0</v>
      </c>
      <c r="BK25" s="54">
        <f t="shared" ref="BK25:BL39" si="46">IF(AND(S25&gt;0,AO25&gt;0),(S25-AO25)*24*3600,0)</f>
        <v>16.101449311073825</v>
      </c>
      <c r="BL25" s="54">
        <f t="shared" si="46"/>
        <v>34.440152631686317</v>
      </c>
      <c r="BM25" s="10" t="s">
        <v>22</v>
      </c>
    </row>
    <row r="26" spans="1:65" ht="15.5" x14ac:dyDescent="0.35">
      <c r="A26" s="10" t="s">
        <v>23</v>
      </c>
      <c r="B26" s="23">
        <f>B$41*($D26/$D$41)</f>
        <v>5.4977488425925918E-4</v>
      </c>
      <c r="C26" s="23">
        <f>C$41*($D26/$D$41)</f>
        <v>1.2333782793209876E-3</v>
      </c>
      <c r="D26" s="37" t="s">
        <v>63</v>
      </c>
      <c r="E26" s="23">
        <f>E$41*($D26/$D$41)</f>
        <v>5.7861768904320984E-3</v>
      </c>
      <c r="F26" s="23">
        <f t="shared" ref="F26:G26" si="47">F$41*($D26/$D$41)</f>
        <v>1.1887337191358024E-2</v>
      </c>
      <c r="G26" s="23">
        <f t="shared" si="47"/>
        <v>2.290123958333333E-2</v>
      </c>
      <c r="H26" s="23">
        <f>H$41*($D26/$D$41+$K26/$K$41+$L26/$L$41+$N26/$N$41)/4</f>
        <v>5.3634924879042889E-4</v>
      </c>
      <c r="I26" s="23">
        <f>I$41*($D26/$D$41+$K26/$K$41+$L26/$L$41+$N26/$N$41)/4</f>
        <v>1.1909506220335296E-3</v>
      </c>
      <c r="J26" s="23">
        <f>J$41*($D26/$D$41+$K26/$K$41+$L26/$L$41+$N26/$N$41)/4</f>
        <v>2.6668142037972243E-3</v>
      </c>
      <c r="K26" s="37" t="s">
        <v>75</v>
      </c>
      <c r="L26" s="37" t="s">
        <v>80</v>
      </c>
      <c r="M26" s="28">
        <f>M$41*($K26/$K$41+$L26/$L$41)/2</f>
        <v>2.7622760442975011E-3</v>
      </c>
      <c r="N26" s="37" t="s">
        <v>91</v>
      </c>
      <c r="O26" s="23">
        <f>O$41*($N26/$N$41)</f>
        <v>1.1763744380218371E-3</v>
      </c>
      <c r="P26" s="23">
        <f>P$41*($N26/$N$41)</f>
        <v>2.6083745450652968E-3</v>
      </c>
      <c r="Q26" s="23">
        <f t="shared" si="43"/>
        <v>1.2687267080811336E-3</v>
      </c>
      <c r="R26" s="37">
        <v>3.048263888888889E-3</v>
      </c>
      <c r="S26" s="23">
        <f>S$41*($D26/$D$41+$K26/$K$41+$L26/$L$41+$N26/$N$41)/4</f>
        <v>2.7455686736465594E-3</v>
      </c>
      <c r="T26" s="23">
        <f>T$41*($D26/$D$41+$K26/$K$41+$L26/$L$41+$N26/$N$41)/4</f>
        <v>5.8726268893155896E-3</v>
      </c>
      <c r="U26" s="10" t="s">
        <v>23</v>
      </c>
      <c r="W26" s="10" t="s">
        <v>23</v>
      </c>
      <c r="X26" s="37">
        <v>5.2564467592592582E-4</v>
      </c>
      <c r="Y26" s="37">
        <v>1.1792439860203339E-3</v>
      </c>
      <c r="Z26" s="37">
        <v>2.5641203703703703E-3</v>
      </c>
      <c r="AA26" s="23">
        <v>5.5322153912490913E-3</v>
      </c>
      <c r="AB26" s="23">
        <v>1.1365589233841684E-2</v>
      </c>
      <c r="AC26" s="23">
        <v>2.1896079656862744E-2</v>
      </c>
      <c r="AD26" s="23">
        <v>5.2673061986309216E-4</v>
      </c>
      <c r="AE26" s="23">
        <v>1.1699384521435246E-3</v>
      </c>
      <c r="AF26" s="23">
        <v>2.6186237815841911E-3</v>
      </c>
      <c r="AG26" s="37">
        <v>5.4594907407407402E-4</v>
      </c>
      <c r="AH26" s="23">
        <v>1.2181712962962962E-3</v>
      </c>
      <c r="AI26" s="23">
        <v>2.5855853916802595E-3</v>
      </c>
      <c r="AJ26" s="37">
        <v>5.8622685185185188E-4</v>
      </c>
      <c r="AK26" s="23">
        <v>1.2906026992792411E-3</v>
      </c>
      <c r="AL26" s="23">
        <v>2.8615551184614295E-3</v>
      </c>
      <c r="AM26" s="23">
        <v>1.2370860641238983E-3</v>
      </c>
      <c r="AN26" s="23">
        <v>3.048263888888889E-3</v>
      </c>
      <c r="AO26" s="23">
        <v>2.677097220882412E-3</v>
      </c>
      <c r="AP26" s="23">
        <v>5.7261700556137498E-3</v>
      </c>
      <c r="AQ26" s="10" t="s">
        <v>23</v>
      </c>
      <c r="AS26" s="10" t="s">
        <v>23</v>
      </c>
      <c r="AT26" s="54">
        <f t="shared" ref="AT26:AT39" si="48">IF(AND(B26&gt;0,X26&gt;0),(B26-X26)*24*3600,0)</f>
        <v>2.0848500000000025</v>
      </c>
      <c r="AU26" s="54">
        <f t="shared" si="45"/>
        <v>4.6772029411764784</v>
      </c>
      <c r="AV26" s="54">
        <f t="shared" si="45"/>
        <v>10.170000000000003</v>
      </c>
      <c r="AW26" s="54">
        <f t="shared" si="45"/>
        <v>21.942273529411807</v>
      </c>
      <c r="AX26" s="54">
        <f t="shared" si="45"/>
        <v>45.079023529411778</v>
      </c>
      <c r="AY26" s="54">
        <f t="shared" si="45"/>
        <v>86.845817647058652</v>
      </c>
      <c r="AZ26" s="54">
        <f t="shared" si="45"/>
        <v>0.83104953932189307</v>
      </c>
      <c r="BA26" s="54">
        <f t="shared" si="45"/>
        <v>1.815451478496432</v>
      </c>
      <c r="BB26" s="54">
        <f t="shared" si="45"/>
        <v>4.1636524792060721</v>
      </c>
      <c r="BC26" s="54">
        <f t="shared" si="45"/>
        <v>1.4500000000000006</v>
      </c>
      <c r="BD26" s="54">
        <f t="shared" si="45"/>
        <v>9.9600000000000328</v>
      </c>
      <c r="BE26" s="54">
        <f t="shared" si="45"/>
        <v>15.266072386129681</v>
      </c>
      <c r="BF26" s="54">
        <f t="shared" si="45"/>
        <v>-4.280000000000002</v>
      </c>
      <c r="BG26" s="54">
        <f t="shared" si="45"/>
        <v>-9.869321772639708</v>
      </c>
      <c r="BH26" s="54">
        <f t="shared" si="45"/>
        <v>-21.87480154142586</v>
      </c>
      <c r="BI26" s="54">
        <f t="shared" si="45"/>
        <v>2.733751637905129</v>
      </c>
      <c r="BJ26" s="54">
        <f t="shared" si="45"/>
        <v>0</v>
      </c>
      <c r="BK26" s="54">
        <f t="shared" si="46"/>
        <v>5.9159335188223379</v>
      </c>
      <c r="BL26" s="54">
        <f t="shared" si="46"/>
        <v>12.653870431838964</v>
      </c>
      <c r="BM26" s="10" t="s">
        <v>23</v>
      </c>
    </row>
    <row r="27" spans="1:65" ht="15.5" x14ac:dyDescent="0.35">
      <c r="A27" s="10" t="s">
        <v>24</v>
      </c>
      <c r="B27" s="45" t="s">
        <v>42</v>
      </c>
      <c r="C27" s="28">
        <f>C$41*($B27/$B$41+$D27/$D$41)/2</f>
        <v>1.0245781932211684E-3</v>
      </c>
      <c r="D27" s="45" t="s">
        <v>64</v>
      </c>
      <c r="E27" s="28">
        <f>E$41*($B27/$B$41+$D27/$D$41)/2</f>
        <v>4.8066280746574827E-3</v>
      </c>
      <c r="F27" s="28">
        <f>F$41*($B27/$B$41+$D27/$D$41)/2</f>
        <v>9.8749156409966878E-3</v>
      </c>
      <c r="G27" s="28">
        <f>G$41*($B27/$B$41+$D27/$D$41)/2</f>
        <v>1.9024261305894311E-2</v>
      </c>
      <c r="H27" s="28">
        <f>H$41*($B27/$B$41+$D27/$D$41+$K27/$K$41+$N27/$N$41)/4</f>
        <v>4.73418030494635E-4</v>
      </c>
      <c r="I27" s="28">
        <f>I$41*($B27/$B$41+$D27/$D$41+$K27/$K$41+$N27/$N$41)/4</f>
        <v>1.0512133636263897E-3</v>
      </c>
      <c r="J27" s="28">
        <f>J$41*($B27/$B$41+$D27/$D$41+$K27/$K$41+$N27/$N$41)/4</f>
        <v>2.3539101264782635E-3</v>
      </c>
      <c r="K27" s="45" t="s">
        <v>76</v>
      </c>
      <c r="L27" s="28">
        <f t="shared" ref="L27:M29" si="49">L$41*($K27/$K$41)</f>
        <v>1.0688616071428572E-3</v>
      </c>
      <c r="M27" s="28">
        <f t="shared" si="49"/>
        <v>2.3071743697478998E-3</v>
      </c>
      <c r="N27" s="45" t="s">
        <v>92</v>
      </c>
      <c r="O27" s="28">
        <f>O$41*($N27/$N$41)</f>
        <v>1.17941875401413E-3</v>
      </c>
      <c r="P27" s="28">
        <f>P$41*($N27/$N$41)</f>
        <v>2.6151247056304863E-3</v>
      </c>
      <c r="Q27" s="28">
        <f t="shared" si="43"/>
        <v>1.1198637841486063E-3</v>
      </c>
      <c r="R27" s="45" t="s">
        <v>112</v>
      </c>
      <c r="S27" s="28">
        <f>S$41*($B27/$B$41+$D27/$D$41+$K27/$K$41+$N27/$N$41)/4</f>
        <v>2.4234241345481985E-3</v>
      </c>
      <c r="T27" s="28">
        <f>T$41*($B27/$B$41+$D27/$D$41+$K27/$K$41+$N27/$N$41)/4</f>
        <v>5.1835766751599371E-3</v>
      </c>
      <c r="U27" s="10" t="s">
        <v>24</v>
      </c>
      <c r="W27" s="10" t="s">
        <v>24</v>
      </c>
      <c r="X27" s="28">
        <v>4.5416666666666668E-4</v>
      </c>
      <c r="Y27" s="28">
        <v>1.0125684735728076E-3</v>
      </c>
      <c r="Z27" s="28">
        <v>2.1879629629629632E-3</v>
      </c>
      <c r="AA27" s="28">
        <v>4.7502865909010402E-3</v>
      </c>
      <c r="AB27" s="28">
        <v>9.7591655994827935E-3</v>
      </c>
      <c r="AC27" s="28">
        <v>1.8801266080822575E-2</v>
      </c>
      <c r="AD27" s="28">
        <v>4.8230447186867025E-4</v>
      </c>
      <c r="AE27" s="28">
        <v>1.0712620948951028E-3</v>
      </c>
      <c r="AF27" s="28">
        <v>2.3977606624197689E-3</v>
      </c>
      <c r="AG27" s="45">
        <v>5.2013888888888889E-4</v>
      </c>
      <c r="AH27" s="28">
        <v>1.1218469795710852E-3</v>
      </c>
      <c r="AI27" s="28">
        <v>2.4215451100018494E-3</v>
      </c>
      <c r="AJ27" s="45">
        <v>5.5023148148148151E-4</v>
      </c>
      <c r="AK27" s="28">
        <v>1.2113574002711772E-3</v>
      </c>
      <c r="AL27" s="28">
        <v>2.6858505494897602E-3</v>
      </c>
      <c r="AM27" s="28">
        <v>1.1327462621566421E-3</v>
      </c>
      <c r="AN27" s="45">
        <v>1.8540509259259259E-3</v>
      </c>
      <c r="AO27" s="28">
        <v>2.451302264513081E-3</v>
      </c>
      <c r="AP27" s="28">
        <v>5.243206527884822E-3</v>
      </c>
      <c r="AQ27" s="10" t="s">
        <v>24</v>
      </c>
      <c r="AS27" s="10" t="s">
        <v>24</v>
      </c>
      <c r="AT27" s="54">
        <f t="shared" si="48"/>
        <v>-0.4300000000000021</v>
      </c>
      <c r="AU27" s="54">
        <f t="shared" si="45"/>
        <v>1.0376397776183697</v>
      </c>
      <c r="AV27" s="54">
        <f t="shared" si="45"/>
        <v>6.6099999999999879</v>
      </c>
      <c r="AW27" s="54">
        <f t="shared" si="45"/>
        <v>4.8679041965566388</v>
      </c>
      <c r="AX27" s="54">
        <f t="shared" si="45"/>
        <v>10.000803586800465</v>
      </c>
      <c r="AY27" s="54">
        <f t="shared" si="45"/>
        <v>19.266787446197963</v>
      </c>
      <c r="AZ27" s="54">
        <f t="shared" si="45"/>
        <v>-0.7677885347166451</v>
      </c>
      <c r="BA27" s="54">
        <f t="shared" si="45"/>
        <v>-1.7322103816168082</v>
      </c>
      <c r="BB27" s="54">
        <f t="shared" si="45"/>
        <v>-3.7886863053460647</v>
      </c>
      <c r="BC27" s="54">
        <f t="shared" si="45"/>
        <v>-2.549999999999994</v>
      </c>
      <c r="BD27" s="54">
        <f t="shared" si="45"/>
        <v>-4.5779361777988976</v>
      </c>
      <c r="BE27" s="54">
        <f t="shared" si="45"/>
        <v>-9.8816319579412486</v>
      </c>
      <c r="BF27" s="54">
        <f t="shared" si="45"/>
        <v>-1.0500000000000029</v>
      </c>
      <c r="BG27" s="54">
        <f t="shared" si="45"/>
        <v>-2.7594990366088821</v>
      </c>
      <c r="BH27" s="54">
        <f t="shared" si="45"/>
        <v>-6.1107129094412658</v>
      </c>
      <c r="BI27" s="54">
        <f t="shared" si="45"/>
        <v>-1.113046099894293</v>
      </c>
      <c r="BJ27" s="54">
        <f t="shared" si="45"/>
        <v>11.309999999999997</v>
      </c>
      <c r="BK27" s="54">
        <f t="shared" si="46"/>
        <v>-2.4086704289658436</v>
      </c>
      <c r="BL27" s="54">
        <f t="shared" si="46"/>
        <v>-5.1520192754300558</v>
      </c>
      <c r="BM27" s="10" t="s">
        <v>24</v>
      </c>
    </row>
    <row r="28" spans="1:65" ht="15.5" x14ac:dyDescent="0.35">
      <c r="A28" s="10" t="s">
        <v>25</v>
      </c>
      <c r="B28" s="37" t="s">
        <v>43</v>
      </c>
      <c r="C28" s="37" t="s">
        <v>53</v>
      </c>
      <c r="D28" s="37" t="s">
        <v>65</v>
      </c>
      <c r="E28" s="23">
        <f>E$41*($B28/$B$41+$C28/$C$41+$D28/$D$41)/3</f>
        <v>4.3239275286133493E-3</v>
      </c>
      <c r="F28" s="23">
        <f t="shared" ref="E28:G29" si="50">F$41*($B28/$B$41+$C28/$C$41+$D28/$D$41)/3</f>
        <v>8.8832376709077464E-3</v>
      </c>
      <c r="G28" s="23">
        <f t="shared" si="50"/>
        <v>1.7113769963978731E-2</v>
      </c>
      <c r="H28" s="23">
        <f>H$41*($B28/$B$41+$C28/$C$41+$D28/$D$41+$K28/$K$41+$O28/$O$41)/5</f>
        <v>4.3466494620082453E-4</v>
      </c>
      <c r="I28" s="23">
        <f>I$41*($B28/$B$41+$C28/$C$41+$D28/$D$41+$K28/$K$41+$O28/$O$41)/5</f>
        <v>9.6516307093088335E-4</v>
      </c>
      <c r="J28" s="23">
        <f>J$41*($B28/$B$41+$C28/$C$41+$D28/$D$41+$K28/$K$41+$O28/$O$41)/5</f>
        <v>2.1612235964444228E-3</v>
      </c>
      <c r="K28" s="37" t="s">
        <v>77</v>
      </c>
      <c r="L28" s="23">
        <f t="shared" si="49"/>
        <v>1.0335606812169312E-3</v>
      </c>
      <c r="M28" s="23">
        <f t="shared" si="49"/>
        <v>2.2309761126672895E-3</v>
      </c>
      <c r="N28" s="23">
        <f t="shared" ref="N28:N33" si="51">N$41*($O28/$O$41)</f>
        <v>4.8558246405688371E-4</v>
      </c>
      <c r="O28" s="37" t="s">
        <v>93</v>
      </c>
      <c r="P28" s="23">
        <f t="shared" ref="P28:P33" si="52">P$41*($O28/$O$41)</f>
        <v>2.3599869120175024E-3</v>
      </c>
      <c r="Q28" s="23">
        <f t="shared" si="43"/>
        <v>1.028193900812407E-3</v>
      </c>
      <c r="R28" s="37" t="s">
        <v>113</v>
      </c>
      <c r="S28" s="23">
        <f>S$41*($B28/$B$41+$C28/$C$41+$D28/$D$41+$K28/$K$41+$O28/$O$41)/5</f>
        <v>2.2250473222673547E-3</v>
      </c>
      <c r="T28" s="23">
        <f>T$41*($B28/$B$41+$C28/$C$41+$D28/$D$41+$K28/$K$41+$O28/$O$41)/5</f>
        <v>4.7592591145760683E-3</v>
      </c>
      <c r="U28" s="10" t="s">
        <v>25</v>
      </c>
      <c r="W28" s="10" t="s">
        <v>25</v>
      </c>
      <c r="X28" s="37">
        <v>4.4467592592592595E-4</v>
      </c>
      <c r="Y28" s="37">
        <v>9.5891203703703709E-4</v>
      </c>
      <c r="Z28" s="37">
        <v>2.039699074074074E-3</v>
      </c>
      <c r="AA28" s="23">
        <v>4.5264556391795682E-3</v>
      </c>
      <c r="AB28" s="23">
        <v>9.2993189602665807E-3</v>
      </c>
      <c r="AC28" s="23">
        <v>1.7915360525460933E-2</v>
      </c>
      <c r="AD28" s="23">
        <v>4.5393057848308138E-4</v>
      </c>
      <c r="AE28" s="23">
        <v>1.0082399206432064E-3</v>
      </c>
      <c r="AF28" s="23">
        <v>2.2567007938764328E-3</v>
      </c>
      <c r="AG28" s="51">
        <v>4.8182870370370372E-4</v>
      </c>
      <c r="AH28" s="23">
        <v>1.0392187307419732E-3</v>
      </c>
      <c r="AI28" s="23">
        <v>2.2431892062611701E-3</v>
      </c>
      <c r="AJ28" s="23">
        <v>5.0448659976272425E-4</v>
      </c>
      <c r="AK28" s="37">
        <v>1.1106481481481481E-3</v>
      </c>
      <c r="AL28" s="23">
        <v>2.4625555912117262E-3</v>
      </c>
      <c r="AM28" s="23">
        <v>1.0661069843767158E-3</v>
      </c>
      <c r="AN28" s="37">
        <v>1.6564814814814814E-3</v>
      </c>
      <c r="AO28" s="23">
        <v>2.3070925522546263E-3</v>
      </c>
      <c r="AP28" s="23">
        <v>4.9347495433488438E-3</v>
      </c>
      <c r="AQ28" s="10" t="s">
        <v>25</v>
      </c>
      <c r="AS28" s="10" t="s">
        <v>25</v>
      </c>
      <c r="AT28" s="54">
        <f t="shared" si="48"/>
        <v>-1.2800000000000016</v>
      </c>
      <c r="AU28" s="54">
        <f t="shared" si="45"/>
        <v>-3.0800000000000094</v>
      </c>
      <c r="AV28" s="54">
        <f t="shared" si="45"/>
        <v>-11.389999999999977</v>
      </c>
      <c r="AW28" s="54">
        <f t="shared" si="45"/>
        <v>-17.498428752921317</v>
      </c>
      <c r="AX28" s="54">
        <f t="shared" si="45"/>
        <v>-35.949423400603273</v>
      </c>
      <c r="AY28" s="54">
        <f t="shared" si="45"/>
        <v>-69.257424512062286</v>
      </c>
      <c r="AZ28" s="54">
        <f t="shared" si="45"/>
        <v>-1.664550629186992</v>
      </c>
      <c r="BA28" s="54">
        <f t="shared" si="45"/>
        <v>-3.7218398151447105</v>
      </c>
      <c r="BB28" s="54">
        <f t="shared" si="45"/>
        <v>-8.249229858125668</v>
      </c>
      <c r="BC28" s="54">
        <f t="shared" si="45"/>
        <v>-0.63999999999999613</v>
      </c>
      <c r="BD28" s="54">
        <f t="shared" si="45"/>
        <v>-0.48885547896363041</v>
      </c>
      <c r="BE28" s="54">
        <f t="shared" si="45"/>
        <v>-1.055211286511279</v>
      </c>
      <c r="BF28" s="54">
        <f t="shared" si="45"/>
        <v>-1.6333173249846222</v>
      </c>
      <c r="BG28" s="54">
        <f t="shared" si="45"/>
        <v>-4.0000000000000133</v>
      </c>
      <c r="BH28" s="54">
        <f t="shared" si="45"/>
        <v>-8.8619338823809368</v>
      </c>
      <c r="BI28" s="54">
        <f t="shared" si="45"/>
        <v>-3.2756904199562786</v>
      </c>
      <c r="BJ28" s="54">
        <f t="shared" si="45"/>
        <v>-1.9499999999999975</v>
      </c>
      <c r="BK28" s="54">
        <f t="shared" si="46"/>
        <v>-7.0887078709002687</v>
      </c>
      <c r="BL28" s="54">
        <f t="shared" si="46"/>
        <v>-15.162373045967801</v>
      </c>
      <c r="BM28" s="10" t="s">
        <v>25</v>
      </c>
    </row>
    <row r="29" spans="1:65" ht="15.5" x14ac:dyDescent="0.35">
      <c r="A29" s="10" t="s">
        <v>26</v>
      </c>
      <c r="B29" s="45" t="s">
        <v>44</v>
      </c>
      <c r="C29" s="45" t="s">
        <v>54</v>
      </c>
      <c r="D29" s="45" t="s">
        <v>66</v>
      </c>
      <c r="E29" s="28">
        <f t="shared" si="50"/>
        <v>3.6192439334894206E-3</v>
      </c>
      <c r="F29" s="28">
        <f t="shared" si="50"/>
        <v>7.4355094615769389E-3</v>
      </c>
      <c r="G29" s="28">
        <f t="shared" si="50"/>
        <v>1.43246869221064E-2</v>
      </c>
      <c r="H29" s="45" t="s">
        <v>103</v>
      </c>
      <c r="I29" s="28">
        <f t="shared" ref="I29:J31" si="53">I$41*($H29/$H$41)</f>
        <v>7.8693257413228225E-4</v>
      </c>
      <c r="J29" s="28">
        <f t="shared" si="53"/>
        <v>1.762124245372449E-3</v>
      </c>
      <c r="K29" s="45" t="s">
        <v>78</v>
      </c>
      <c r="L29" s="28">
        <f t="shared" si="49"/>
        <v>7.922536375661375E-4</v>
      </c>
      <c r="M29" s="28">
        <f t="shared" si="49"/>
        <v>1.7101065981948336E-3</v>
      </c>
      <c r="N29" s="28">
        <f t="shared" si="51"/>
        <v>4.4951756377949675E-4</v>
      </c>
      <c r="O29" s="45" t="s">
        <v>94</v>
      </c>
      <c r="P29" s="28">
        <f t="shared" si="52"/>
        <v>2.1847073273167684E-3</v>
      </c>
      <c r="Q29" s="28">
        <f t="shared" si="43"/>
        <v>8.5914357836936546E-4</v>
      </c>
      <c r="R29" s="29"/>
      <c r="S29" s="28">
        <f>S$41*($B29/$B$41+$C29/$C$41+$D29/$D$41+$H29/$H$41+$K29/$K$41+$O29/$O$41)/6</f>
        <v>1.859216551453485E-3</v>
      </c>
      <c r="T29" s="28">
        <f>T$41*($B29/$B$41+$C29/$C$41+$D29/$D$41+$H29/$H$41+$K29/$K$41+$O29/$O$41)/6</f>
        <v>3.9767663500562978E-3</v>
      </c>
      <c r="U29" s="10" t="s">
        <v>26</v>
      </c>
      <c r="W29" s="10" t="s">
        <v>26</v>
      </c>
      <c r="X29" s="45">
        <v>3.6967592592592591E-4</v>
      </c>
      <c r="Y29" s="45">
        <v>7.9687499999999995E-4</v>
      </c>
      <c r="Z29" s="45">
        <v>1.6981481481481481E-3</v>
      </c>
      <c r="AA29" s="28">
        <v>3.7643128798866676E-3</v>
      </c>
      <c r="AB29" s="28">
        <v>7.7335445051772631E-3</v>
      </c>
      <c r="AC29" s="28">
        <v>1.4898858566087544E-2</v>
      </c>
      <c r="AD29" s="45">
        <v>3.9328703703703704E-4</v>
      </c>
      <c r="AE29" s="28">
        <v>8.7354258516206804E-4</v>
      </c>
      <c r="AF29" s="28">
        <v>1.9552134418189923E-3</v>
      </c>
      <c r="AG29" s="45">
        <v>4.0451388888888888E-4</v>
      </c>
      <c r="AH29" s="28">
        <v>8.724644400536143E-4</v>
      </c>
      <c r="AI29" s="28">
        <v>1.8832443612497693E-3</v>
      </c>
      <c r="AJ29" s="28">
        <v>4.8471930489915778E-4</v>
      </c>
      <c r="AK29" s="52">
        <v>1.0671296296296297E-3</v>
      </c>
      <c r="AL29" s="28">
        <v>2.3660652929316504E-3</v>
      </c>
      <c r="AM29" s="28">
        <v>9.1622480063565932E-4</v>
      </c>
      <c r="AN29" s="29"/>
      <c r="AO29" s="28">
        <v>1.9827422995200819E-3</v>
      </c>
      <c r="AP29" s="28">
        <v>4.2409814238155864E-3</v>
      </c>
      <c r="AQ29" s="10" t="s">
        <v>26</v>
      </c>
      <c r="AS29" s="10" t="s">
        <v>26</v>
      </c>
      <c r="AT29" s="54">
        <f t="shared" si="48"/>
        <v>-1.7799999999999938</v>
      </c>
      <c r="AU29" s="54">
        <f t="shared" si="45"/>
        <v>-2.6099999999999843</v>
      </c>
      <c r="AV29" s="54">
        <f t="shared" si="45"/>
        <v>-3.0700000000000096</v>
      </c>
      <c r="AW29" s="54">
        <f t="shared" si="45"/>
        <v>-12.533956968722137</v>
      </c>
      <c r="AX29" s="54">
        <f t="shared" si="45"/>
        <v>-25.750227767068008</v>
      </c>
      <c r="AY29" s="54">
        <f t="shared" si="45"/>
        <v>-49.608430039970884</v>
      </c>
      <c r="AZ29" s="54">
        <f t="shared" si="45"/>
        <v>-3.360000000000003</v>
      </c>
      <c r="BA29" s="54">
        <f t="shared" si="45"/>
        <v>-7.483104952973493</v>
      </c>
      <c r="BB29" s="54">
        <f t="shared" si="45"/>
        <v>-16.682906572981341</v>
      </c>
      <c r="BC29" s="54">
        <f t="shared" si="45"/>
        <v>-3.5299999999999976</v>
      </c>
      <c r="BD29" s="54">
        <f t="shared" si="45"/>
        <v>-6.9302133349179957</v>
      </c>
      <c r="BE29" s="54">
        <f t="shared" si="45"/>
        <v>-14.959102727946446</v>
      </c>
      <c r="BF29" s="54">
        <f t="shared" si="45"/>
        <v>-3.0414304327387134</v>
      </c>
      <c r="BG29" s="54">
        <f t="shared" si="45"/>
        <v>-7.0700000000000038</v>
      </c>
      <c r="BH29" s="54">
        <f t="shared" si="45"/>
        <v>-15.669328229125799</v>
      </c>
      <c r="BI29" s="54">
        <f t="shared" si="45"/>
        <v>-4.9318176038077901</v>
      </c>
      <c r="BJ29" s="54">
        <f t="shared" si="45"/>
        <v>0</v>
      </c>
      <c r="BK29" s="54">
        <f t="shared" si="46"/>
        <v>-10.672624632953974</v>
      </c>
      <c r="BL29" s="54">
        <f t="shared" si="46"/>
        <v>-22.82818237280253</v>
      </c>
      <c r="BM29" s="10" t="s">
        <v>26</v>
      </c>
    </row>
    <row r="30" spans="1:65" ht="15.5" x14ac:dyDescent="0.35">
      <c r="A30" s="10" t="s">
        <v>27</v>
      </c>
      <c r="B30" s="37" t="s">
        <v>45</v>
      </c>
      <c r="C30" s="37" t="s">
        <v>55</v>
      </c>
      <c r="D30" s="23">
        <f t="shared" ref="D30:D37" si="54">D$41*($B30/$B$41+$C30/$C$41+$E30/$E$41)/3</f>
        <v>1.6087574212406708E-3</v>
      </c>
      <c r="E30" s="37" t="s">
        <v>67</v>
      </c>
      <c r="F30" s="23">
        <f t="shared" ref="F30:G37" si="55">F$41*($B30/$B$41+$C30/$C$41+$E30/$E$41)/3</f>
        <v>7.1308961303071768E-3</v>
      </c>
      <c r="G30" s="23">
        <f t="shared" si="55"/>
        <v>1.3737842049500482E-2</v>
      </c>
      <c r="H30" s="37" t="s">
        <v>104</v>
      </c>
      <c r="I30" s="23">
        <f t="shared" si="53"/>
        <v>7.9181556528463786E-4</v>
      </c>
      <c r="J30" s="23">
        <f t="shared" si="53"/>
        <v>1.7730583932046096E-3</v>
      </c>
      <c r="K30" s="23">
        <f t="shared" ref="K30:K38" si="56">K$41*($L30/$L$41)</f>
        <v>3.8633879781420772E-4</v>
      </c>
      <c r="L30" s="37" t="s">
        <v>81</v>
      </c>
      <c r="M30" s="23">
        <f t="shared" ref="M30:M38" si="57">M$41*($L30/$L$41)</f>
        <v>1.8167663130826107E-3</v>
      </c>
      <c r="N30" s="23">
        <f t="shared" si="51"/>
        <v>4.1662088314580392E-4</v>
      </c>
      <c r="O30" s="37" t="s">
        <v>95</v>
      </c>
      <c r="P30" s="23">
        <f t="shared" si="52"/>
        <v>2.0248256563525548E-3</v>
      </c>
      <c r="Q30" s="23">
        <f t="shared" si="43"/>
        <v>8.4568540308985424E-4</v>
      </c>
      <c r="R30" s="30"/>
      <c r="S30" s="37" t="s">
        <v>114</v>
      </c>
      <c r="T30" s="23">
        <f t="shared" ref="T30:T37" si="58">T$41*($S30/$S$41)</f>
        <v>3.9144717348927882E-3</v>
      </c>
      <c r="U30" s="10" t="s">
        <v>27</v>
      </c>
      <c r="W30" s="10" t="s">
        <v>27</v>
      </c>
      <c r="X30" s="37">
        <v>3.3344907407407406E-4</v>
      </c>
      <c r="Y30" s="37">
        <v>7.4768518518518521E-4</v>
      </c>
      <c r="Z30" s="23">
        <v>1.6219323242926372E-3</v>
      </c>
      <c r="AA30" s="37">
        <v>3.4811342592592593E-3</v>
      </c>
      <c r="AB30" s="23">
        <v>7.1892945339135988E-3</v>
      </c>
      <c r="AC30" s="23">
        <v>1.3850347971621301E-2</v>
      </c>
      <c r="AD30" s="37">
        <v>3.459490740740741E-4</v>
      </c>
      <c r="AE30" s="23">
        <v>7.6839870130942373E-4</v>
      </c>
      <c r="AF30" s="23">
        <v>1.7198743312527862E-3</v>
      </c>
      <c r="AG30" s="23">
        <v>3.8014607664559448E-4</v>
      </c>
      <c r="AH30" s="37">
        <v>8.1990740740740743E-4</v>
      </c>
      <c r="AI30" s="23">
        <v>1.7697982070788245E-3</v>
      </c>
      <c r="AJ30" s="23">
        <v>4.1379887731684065E-4</v>
      </c>
      <c r="AK30" s="37">
        <v>9.1099537037037039E-4</v>
      </c>
      <c r="AL30" s="23">
        <v>2.0198806855385052E-3</v>
      </c>
      <c r="AM30" s="23">
        <v>8.4755733511035426E-4</v>
      </c>
      <c r="AN30" s="30"/>
      <c r="AO30" s="37">
        <v>1.8341435185185186E-3</v>
      </c>
      <c r="AP30" s="23">
        <v>3.923136452241717E-3</v>
      </c>
      <c r="AQ30" s="10" t="s">
        <v>27</v>
      </c>
      <c r="AS30" s="10" t="s">
        <v>27</v>
      </c>
      <c r="AT30" s="54">
        <f t="shared" si="48"/>
        <v>0.29999999999999816</v>
      </c>
      <c r="AU30" s="54">
        <f t="shared" si="45"/>
        <v>-0.89000000000000401</v>
      </c>
      <c r="AV30" s="54">
        <f t="shared" si="45"/>
        <v>-1.1383116236899014</v>
      </c>
      <c r="AW30" s="54">
        <f t="shared" si="45"/>
        <v>-6.3500000000000085</v>
      </c>
      <c r="AX30" s="54">
        <f t="shared" si="45"/>
        <v>-5.0456220715948632</v>
      </c>
      <c r="AY30" s="54">
        <f t="shared" si="45"/>
        <v>-9.7205116712388069</v>
      </c>
      <c r="AZ30" s="54">
        <f t="shared" si="45"/>
        <v>0.91999999999999438</v>
      </c>
      <c r="BA30" s="54">
        <f t="shared" si="45"/>
        <v>2.023217047458501</v>
      </c>
      <c r="BB30" s="54">
        <f t="shared" si="45"/>
        <v>4.595102952637542</v>
      </c>
      <c r="BC30" s="54">
        <f t="shared" si="45"/>
        <v>0.53505110896818409</v>
      </c>
      <c r="BD30" s="54">
        <f t="shared" si="45"/>
        <v>1.8799999999999979</v>
      </c>
      <c r="BE30" s="54">
        <f t="shared" si="45"/>
        <v>4.0580443587271224</v>
      </c>
      <c r="BF30" s="54">
        <f t="shared" si="45"/>
        <v>0.24382130362242649</v>
      </c>
      <c r="BG30" s="54">
        <f t="shared" si="45"/>
        <v>0.18999999999998948</v>
      </c>
      <c r="BH30" s="54">
        <f t="shared" si="45"/>
        <v>0.42724547833388471</v>
      </c>
      <c r="BI30" s="54">
        <f t="shared" si="45"/>
        <v>-0.16173492657120225</v>
      </c>
      <c r="BJ30" s="54">
        <f t="shared" si="45"/>
        <v>0</v>
      </c>
      <c r="BK30" s="54">
        <f t="shared" si="46"/>
        <v>-0.35000000000000725</v>
      </c>
      <c r="BL30" s="54">
        <f t="shared" si="46"/>
        <v>-0.74863157894744514</v>
      </c>
      <c r="BM30" s="10" t="s">
        <v>27</v>
      </c>
    </row>
    <row r="31" spans="1:65" ht="15.5" x14ac:dyDescent="0.35">
      <c r="A31" s="10" t="s">
        <v>28</v>
      </c>
      <c r="B31" s="45" t="s">
        <v>46</v>
      </c>
      <c r="C31" s="45" t="s">
        <v>56</v>
      </c>
      <c r="D31" s="28">
        <f t="shared" si="54"/>
        <v>1.5061960588050758E-3</v>
      </c>
      <c r="E31" s="45" t="s">
        <v>68</v>
      </c>
      <c r="F31" s="28">
        <f t="shared" si="55"/>
        <v>6.6762878637936359E-3</v>
      </c>
      <c r="G31" s="28">
        <f t="shared" si="55"/>
        <v>1.2862028344513695E-2</v>
      </c>
      <c r="H31" s="45" t="s">
        <v>105</v>
      </c>
      <c r="I31" s="28">
        <f t="shared" si="53"/>
        <v>7.447846505014219E-4</v>
      </c>
      <c r="J31" s="28">
        <f t="shared" si="53"/>
        <v>1.6677452851369553E-3</v>
      </c>
      <c r="K31" s="28">
        <f t="shared" si="56"/>
        <v>3.6200667880995747E-4</v>
      </c>
      <c r="L31" s="45" t="s">
        <v>82</v>
      </c>
      <c r="M31" s="28">
        <f t="shared" si="57"/>
        <v>1.7023440122861532E-3</v>
      </c>
      <c r="N31" s="28">
        <f t="shared" si="51"/>
        <v>3.7654290465307072E-4</v>
      </c>
      <c r="O31" s="45" t="s">
        <v>96</v>
      </c>
      <c r="P31" s="28">
        <f t="shared" si="52"/>
        <v>1.8300420475855601E-3</v>
      </c>
      <c r="Q31" s="28">
        <f t="shared" si="43"/>
        <v>7.96961686784842E-4</v>
      </c>
      <c r="R31" s="29"/>
      <c r="S31" s="45" t="s">
        <v>115</v>
      </c>
      <c r="T31" s="28">
        <f t="shared" si="58"/>
        <v>3.6889415204678379E-3</v>
      </c>
      <c r="U31" s="10" t="s">
        <v>28</v>
      </c>
      <c r="W31" s="10" t="s">
        <v>28</v>
      </c>
      <c r="X31" s="45">
        <v>3.1655092592592591E-4</v>
      </c>
      <c r="Y31" s="45">
        <v>7.0393518518518515E-4</v>
      </c>
      <c r="Z31" s="28">
        <v>1.5359416116423406E-3</v>
      </c>
      <c r="AA31" s="45">
        <v>3.307638888888889E-3</v>
      </c>
      <c r="AB31" s="28">
        <v>6.808136484860147E-3</v>
      </c>
      <c r="AC31" s="28">
        <v>1.3116037868359916E-2</v>
      </c>
      <c r="AD31" s="45">
        <v>3.2881944444444446E-4</v>
      </c>
      <c r="AE31" s="28">
        <v>7.3035152573438372E-4</v>
      </c>
      <c r="AF31" s="28">
        <v>1.634714946500223E-3</v>
      </c>
      <c r="AG31" s="28">
        <v>3.7107709203900146E-4</v>
      </c>
      <c r="AH31" s="45">
        <v>8.0034722222222226E-4</v>
      </c>
      <c r="AI31" s="28">
        <v>1.7275768777456342E-3</v>
      </c>
      <c r="AJ31" s="28">
        <v>3.8115129723632251E-4</v>
      </c>
      <c r="AK31" s="45">
        <v>8.3912037037037039E-4</v>
      </c>
      <c r="AL31" s="28">
        <v>1.8605177194961457E-3</v>
      </c>
      <c r="AM31" s="28">
        <v>8.0610741179928437E-4</v>
      </c>
      <c r="AN31" s="29"/>
      <c r="AO31" s="45">
        <v>1.7444444444444445E-3</v>
      </c>
      <c r="AP31" s="28">
        <v>3.7312748538011705E-3</v>
      </c>
      <c r="AQ31" s="10" t="s">
        <v>28</v>
      </c>
      <c r="AS31" s="10" t="s">
        <v>28</v>
      </c>
      <c r="AT31" s="54">
        <f t="shared" si="48"/>
        <v>-0.27999999999999831</v>
      </c>
      <c r="AU31" s="54">
        <f t="shared" si="45"/>
        <v>0.22000000000000802</v>
      </c>
      <c r="AV31" s="54">
        <f t="shared" si="45"/>
        <v>-2.5700157651396749</v>
      </c>
      <c r="AW31" s="54">
        <f t="shared" si="45"/>
        <v>-14.719999999999986</v>
      </c>
      <c r="AX31" s="54">
        <f t="shared" si="45"/>
        <v>-11.39172086014656</v>
      </c>
      <c r="AY31" s="54">
        <f t="shared" si="45"/>
        <v>-21.946422860313504</v>
      </c>
      <c r="AZ31" s="54">
        <f t="shared" si="45"/>
        <v>0.56999999999999651</v>
      </c>
      <c r="BA31" s="54">
        <f t="shared" si="45"/>
        <v>1.2470219798720983</v>
      </c>
      <c r="BB31" s="54">
        <f t="shared" si="45"/>
        <v>2.8538212582136651</v>
      </c>
      <c r="BC31" s="54">
        <f t="shared" si="45"/>
        <v>-0.78368370298940104</v>
      </c>
      <c r="BD31" s="54">
        <f t="shared" si="45"/>
        <v>-1.0100000000000127</v>
      </c>
      <c r="BE31" s="54">
        <f t="shared" si="45"/>
        <v>-2.1801195756991603</v>
      </c>
      <c r="BF31" s="54">
        <f t="shared" si="45"/>
        <v>-0.39816511919295461</v>
      </c>
      <c r="BG31" s="54">
        <f t="shared" si="45"/>
        <v>-1.1900000000000115</v>
      </c>
      <c r="BH31" s="54">
        <f t="shared" si="45"/>
        <v>-2.633098053074598</v>
      </c>
      <c r="BI31" s="54">
        <f t="shared" si="45"/>
        <v>-0.79019064124782079</v>
      </c>
      <c r="BJ31" s="54">
        <f t="shared" si="45"/>
        <v>0</v>
      </c>
      <c r="BK31" s="54">
        <f t="shared" si="46"/>
        <v>-1.7099999999999802</v>
      </c>
      <c r="BL31" s="54">
        <f t="shared" si="46"/>
        <v>-3.657599999999936</v>
      </c>
      <c r="BM31" s="10" t="s">
        <v>28</v>
      </c>
    </row>
    <row r="32" spans="1:65" ht="15.5" x14ac:dyDescent="0.35">
      <c r="A32" s="10" t="s">
        <v>29</v>
      </c>
      <c r="B32" s="37" t="s">
        <v>47</v>
      </c>
      <c r="C32" s="37" t="s">
        <v>57</v>
      </c>
      <c r="D32" s="23">
        <f t="shared" si="54"/>
        <v>1.4548846701757884E-3</v>
      </c>
      <c r="E32" s="37" t="s">
        <v>69</v>
      </c>
      <c r="F32" s="23">
        <f t="shared" si="55"/>
        <v>6.4488476184301714E-3</v>
      </c>
      <c r="G32" s="23">
        <f t="shared" si="55"/>
        <v>1.2423859268789366E-2</v>
      </c>
      <c r="H32" s="23">
        <f t="shared" ref="H32:H37" si="59">H$41*($I32/$I$41)</f>
        <v>3.1118203010897647E-4</v>
      </c>
      <c r="I32" s="37" t="s">
        <v>106</v>
      </c>
      <c r="J32" s="23">
        <f t="shared" ref="H32:J37" si="60">J$41*($I32/$I$41)</f>
        <v>1.5472467981125712E-3</v>
      </c>
      <c r="K32" s="23">
        <f t="shared" si="56"/>
        <v>3.3230874316939892E-4</v>
      </c>
      <c r="L32" s="37" t="s">
        <v>83</v>
      </c>
      <c r="M32" s="23">
        <f t="shared" si="57"/>
        <v>1.5626888460302155E-3</v>
      </c>
      <c r="N32" s="23">
        <f t="shared" si="51"/>
        <v>3.5505181473667759E-4</v>
      </c>
      <c r="O32" s="37" t="s">
        <v>97</v>
      </c>
      <c r="P32" s="23">
        <f t="shared" si="52"/>
        <v>1.7255928660728241E-3</v>
      </c>
      <c r="Q32" s="23">
        <f t="shared" si="43"/>
        <v>7.4978899986824358E-4</v>
      </c>
      <c r="R32" s="30"/>
      <c r="S32" s="37" t="s">
        <v>116</v>
      </c>
      <c r="T32" s="23">
        <f t="shared" si="58"/>
        <v>3.4705906432748548E-3</v>
      </c>
      <c r="U32" s="10" t="s">
        <v>29</v>
      </c>
      <c r="W32" s="10" t="s">
        <v>29</v>
      </c>
      <c r="X32" s="37">
        <v>3.0289351851851853E-4</v>
      </c>
      <c r="Y32" s="37">
        <v>6.5740740740740744E-4</v>
      </c>
      <c r="Z32" s="23">
        <v>1.4334480096148026E-3</v>
      </c>
      <c r="AA32" s="37">
        <v>3.0062499999999998E-3</v>
      </c>
      <c r="AB32" s="23">
        <v>6.3538285696769078E-3</v>
      </c>
      <c r="AC32" s="23">
        <v>1.2240802797398876E-2</v>
      </c>
      <c r="AD32" s="23">
        <v>3.084325098131049E-4</v>
      </c>
      <c r="AE32" s="37">
        <v>6.8506944444444442E-4</v>
      </c>
      <c r="AF32" s="23">
        <v>1.5333619781212361E-3</v>
      </c>
      <c r="AG32" s="23">
        <v>3.3753794778384951E-4</v>
      </c>
      <c r="AH32" s="37">
        <v>7.280092592592593E-4</v>
      </c>
      <c r="AI32" s="23">
        <v>1.5714329083181548E-3</v>
      </c>
      <c r="AJ32" s="23">
        <v>3.6595781793959185E-4</v>
      </c>
      <c r="AK32" s="37">
        <v>8.056712962962963E-4</v>
      </c>
      <c r="AL32" s="23">
        <v>1.7863536338500235E-3</v>
      </c>
      <c r="AM32" s="23">
        <v>7.4882629197198648E-4</v>
      </c>
      <c r="AN32" s="30"/>
      <c r="AO32" s="37">
        <v>1.6204861111111112E-3</v>
      </c>
      <c r="AP32" s="23">
        <v>3.4661345029239777E-3</v>
      </c>
      <c r="AQ32" s="10" t="s">
        <v>29</v>
      </c>
      <c r="AS32" s="10" t="s">
        <v>29</v>
      </c>
      <c r="AT32" s="54">
        <f t="shared" si="48"/>
        <v>0.36999999999999778</v>
      </c>
      <c r="AU32" s="54">
        <f t="shared" si="45"/>
        <v>0.56999999999998718</v>
      </c>
      <c r="AV32" s="54">
        <f t="shared" si="45"/>
        <v>1.8521274724691728</v>
      </c>
      <c r="AW32" s="54">
        <f t="shared" si="45"/>
        <v>5.420000000000023</v>
      </c>
      <c r="AX32" s="54">
        <f t="shared" si="45"/>
        <v>8.2096458122819733</v>
      </c>
      <c r="AY32" s="54">
        <f t="shared" si="45"/>
        <v>15.816079128138337</v>
      </c>
      <c r="AZ32" s="54">
        <f t="shared" si="45"/>
        <v>0.23755855356330358</v>
      </c>
      <c r="BA32" s="54">
        <f t="shared" si="45"/>
        <v>0.5099999999999969</v>
      </c>
      <c r="BB32" s="54">
        <f t="shared" si="45"/>
        <v>1.1996484472513496</v>
      </c>
      <c r="BC32" s="54">
        <f t="shared" si="45"/>
        <v>-0.45180327868853071</v>
      </c>
      <c r="BD32" s="54">
        <f t="shared" si="45"/>
        <v>-0.35000000000000725</v>
      </c>
      <c r="BE32" s="54">
        <f t="shared" si="45"/>
        <v>-0.75548698167795802</v>
      </c>
      <c r="BF32" s="54">
        <f t="shared" si="45"/>
        <v>-0.942278676731792</v>
      </c>
      <c r="BG32" s="54">
        <f t="shared" si="45"/>
        <v>-2.3699999999999952</v>
      </c>
      <c r="BH32" s="54">
        <f t="shared" si="45"/>
        <v>-5.2497303359500318</v>
      </c>
      <c r="BI32" s="54">
        <f t="shared" si="45"/>
        <v>8.3177962236613209E-2</v>
      </c>
      <c r="BJ32" s="54">
        <f t="shared" si="45"/>
        <v>0</v>
      </c>
      <c r="BK32" s="54">
        <f t="shared" si="46"/>
        <v>0.17999999999999891</v>
      </c>
      <c r="BL32" s="54">
        <f t="shared" si="46"/>
        <v>0.38501052631578075</v>
      </c>
      <c r="BM32" s="10" t="s">
        <v>29</v>
      </c>
    </row>
    <row r="33" spans="1:65" ht="15.5" x14ac:dyDescent="0.35">
      <c r="A33" s="10" t="s">
        <v>30</v>
      </c>
      <c r="B33" s="45" t="s">
        <v>48</v>
      </c>
      <c r="C33" s="45" t="s">
        <v>58</v>
      </c>
      <c r="D33" s="28">
        <f t="shared" si="54"/>
        <v>1.3440140794681794E-3</v>
      </c>
      <c r="E33" s="45" t="s">
        <v>70</v>
      </c>
      <c r="F33" s="28">
        <f t="shared" si="55"/>
        <v>5.9574082902858162E-3</v>
      </c>
      <c r="G33" s="28">
        <f t="shared" si="55"/>
        <v>1.1477089642140918E-2</v>
      </c>
      <c r="H33" s="28">
        <f t="shared" si="59"/>
        <v>2.9809883252818035E-4</v>
      </c>
      <c r="I33" s="45" t="s">
        <v>85</v>
      </c>
      <c r="J33" s="28">
        <f t="shared" si="60"/>
        <v>1.4821950483091787E-3</v>
      </c>
      <c r="K33" s="28">
        <f t="shared" si="56"/>
        <v>3.2492410443230128E-4</v>
      </c>
      <c r="L33" s="45" t="s">
        <v>84</v>
      </c>
      <c r="M33" s="28">
        <f t="shared" si="57"/>
        <v>1.5279624272295446E-3</v>
      </c>
      <c r="N33" s="28">
        <f t="shared" si="51"/>
        <v>3.4406865330520393E-4</v>
      </c>
      <c r="O33" s="45" t="s">
        <v>98</v>
      </c>
      <c r="P33" s="28">
        <f t="shared" si="52"/>
        <v>1.6722134317862169E-3</v>
      </c>
      <c r="Q33" s="28">
        <f t="shared" si="43"/>
        <v>7.2149608447268749E-4</v>
      </c>
      <c r="R33" s="29"/>
      <c r="S33" s="45" t="s">
        <v>117</v>
      </c>
      <c r="T33" s="28">
        <f t="shared" si="58"/>
        <v>3.3396296296296308E-3</v>
      </c>
      <c r="U33" s="10" t="s">
        <v>30</v>
      </c>
      <c r="W33" s="10" t="s">
        <v>30</v>
      </c>
      <c r="X33" s="45">
        <v>2.9224537037037039E-4</v>
      </c>
      <c r="Y33" s="45">
        <v>6.2708333333333333E-4</v>
      </c>
      <c r="Z33" s="28">
        <v>1.3783480366034112E-3</v>
      </c>
      <c r="AA33" s="45">
        <v>2.9039351851851852E-3</v>
      </c>
      <c r="AB33" s="28">
        <v>6.1095952383248458E-3</v>
      </c>
      <c r="AC33" s="28">
        <v>1.1770281439630425E-2</v>
      </c>
      <c r="AD33" s="28">
        <v>3.0697346094086858E-4</v>
      </c>
      <c r="AE33" s="45">
        <v>6.818287037037037E-4</v>
      </c>
      <c r="AF33" s="28">
        <v>1.5261083651144116E-3</v>
      </c>
      <c r="AG33" s="28">
        <v>3.4370915032679738E-4</v>
      </c>
      <c r="AH33" s="45">
        <v>7.413194444444444E-4</v>
      </c>
      <c r="AI33" s="28">
        <v>1.6001633986928107E-3</v>
      </c>
      <c r="AJ33" s="28">
        <v>3.3909322305852142E-4</v>
      </c>
      <c r="AK33" s="45">
        <v>7.4652777777777781E-4</v>
      </c>
      <c r="AL33" s="28">
        <v>1.6552192125172608E-3</v>
      </c>
      <c r="AM33" s="28">
        <v>7.3123013097928713E-4</v>
      </c>
      <c r="AN33" s="29"/>
      <c r="AO33" s="45">
        <v>1.5824074074074074E-3</v>
      </c>
      <c r="AP33" s="28">
        <v>3.3846861598440556E-3</v>
      </c>
      <c r="AQ33" s="10" t="s">
        <v>30</v>
      </c>
      <c r="AS33" s="10" t="s">
        <v>30</v>
      </c>
      <c r="AT33" s="54">
        <f t="shared" si="48"/>
        <v>-1.2500000000000018</v>
      </c>
      <c r="AU33" s="54">
        <f t="shared" si="45"/>
        <v>-1.1500000000000024</v>
      </c>
      <c r="AV33" s="54">
        <f t="shared" si="45"/>
        <v>-2.9664538964840323</v>
      </c>
      <c r="AW33" s="54">
        <f t="shared" si="45"/>
        <v>-0.6499999999999867</v>
      </c>
      <c r="AX33" s="54">
        <f t="shared" si="45"/>
        <v>-13.148952310572154</v>
      </c>
      <c r="AY33" s="54">
        <f t="shared" si="45"/>
        <v>-25.331771303093376</v>
      </c>
      <c r="AZ33" s="54">
        <f t="shared" si="45"/>
        <v>-0.76676789485626307</v>
      </c>
      <c r="BA33" s="54">
        <f t="shared" si="45"/>
        <v>-1.7199999999999989</v>
      </c>
      <c r="BB33" s="54">
        <f t="shared" si="45"/>
        <v>-3.7941105719721224</v>
      </c>
      <c r="BC33" s="54">
        <f t="shared" si="45"/>
        <v>-1.6230279652844637</v>
      </c>
      <c r="BD33" s="54">
        <f t="shared" si="45"/>
        <v>-2.8899999999999917</v>
      </c>
      <c r="BE33" s="54">
        <f t="shared" si="45"/>
        <v>-6.238163934426189</v>
      </c>
      <c r="BF33" s="54">
        <f t="shared" si="45"/>
        <v>0.42987717331336961</v>
      </c>
      <c r="BG33" s="54">
        <f t="shared" si="45"/>
        <v>0.66000000000000536</v>
      </c>
      <c r="BH33" s="54">
        <f t="shared" si="45"/>
        <v>1.4683005448378041</v>
      </c>
      <c r="BI33" s="54">
        <f t="shared" si="45"/>
        <v>-0.8410216181702086</v>
      </c>
      <c r="BJ33" s="54">
        <f t="shared" si="45"/>
        <v>0</v>
      </c>
      <c r="BK33" s="54">
        <f t="shared" si="46"/>
        <v>-1.819999999999989</v>
      </c>
      <c r="BL33" s="54">
        <f t="shared" si="46"/>
        <v>-3.8928842105263026</v>
      </c>
      <c r="BM33" s="10" t="s">
        <v>30</v>
      </c>
    </row>
    <row r="34" spans="1:65" ht="16" thickBot="1" x14ac:dyDescent="0.4">
      <c r="A34" s="11" t="s">
        <v>31</v>
      </c>
      <c r="B34" s="39" t="s">
        <v>49</v>
      </c>
      <c r="C34" s="39" t="s">
        <v>59</v>
      </c>
      <c r="D34" s="24">
        <f t="shared" si="54"/>
        <v>1.2868899533817245E-3</v>
      </c>
      <c r="E34" s="39" t="s">
        <v>71</v>
      </c>
      <c r="F34" s="24">
        <f t="shared" si="55"/>
        <v>5.7042028012053462E-3</v>
      </c>
      <c r="G34" s="24">
        <f t="shared" si="55"/>
        <v>1.0989283207789703E-2</v>
      </c>
      <c r="H34" s="24">
        <f t="shared" si="59"/>
        <v>2.8225304741040334E-4</v>
      </c>
      <c r="I34" s="39" t="s">
        <v>107</v>
      </c>
      <c r="J34" s="24">
        <f t="shared" si="60"/>
        <v>1.4034072716548702E-3</v>
      </c>
      <c r="K34" s="24">
        <f t="shared" si="56"/>
        <v>3.0383272616879179E-4</v>
      </c>
      <c r="L34" s="39" t="s">
        <v>85</v>
      </c>
      <c r="M34" s="24">
        <f t="shared" si="57"/>
        <v>1.4287797778492093E-3</v>
      </c>
      <c r="N34" s="24"/>
      <c r="O34" s="46"/>
      <c r="P34" s="24"/>
      <c r="Q34" s="24">
        <f t="shared" si="43"/>
        <v>6.719166278154466E-4</v>
      </c>
      <c r="R34" s="31"/>
      <c r="S34" s="39" t="s">
        <v>118</v>
      </c>
      <c r="T34" s="24">
        <f t="shared" si="58"/>
        <v>3.1101384015594551E-3</v>
      </c>
      <c r="U34" s="11" t="s">
        <v>31</v>
      </c>
      <c r="W34" s="11" t="s">
        <v>31</v>
      </c>
      <c r="X34" s="39">
        <v>2.6851851851851852E-4</v>
      </c>
      <c r="Y34" s="39">
        <v>5.912037037037037E-4</v>
      </c>
      <c r="Z34" s="24">
        <v>1.2901767962444691E-3</v>
      </c>
      <c r="AA34" s="39">
        <v>2.7512731481481481E-3</v>
      </c>
      <c r="AB34" s="24">
        <v>5.7187718933142092E-3</v>
      </c>
      <c r="AC34" s="24">
        <v>1.1017350912400562E-2</v>
      </c>
      <c r="AD34" s="24">
        <v>2.850877278573233E-4</v>
      </c>
      <c r="AE34" s="39">
        <v>6.3321759259259256E-4</v>
      </c>
      <c r="AF34" s="24">
        <v>1.4173041700120427E-3</v>
      </c>
      <c r="AG34" s="24">
        <v>3.0716489874638386E-4</v>
      </c>
      <c r="AH34" s="39">
        <v>6.625E-4</v>
      </c>
      <c r="AI34" s="24">
        <v>1.4300289296046292E-3</v>
      </c>
      <c r="AJ34" s="24"/>
      <c r="AK34" s="46"/>
      <c r="AL34" s="24"/>
      <c r="AM34" s="24">
        <v>6.7854861554521762E-4</v>
      </c>
      <c r="AN34" s="31"/>
      <c r="AO34" s="39">
        <v>1.4684027777777777E-3</v>
      </c>
      <c r="AP34" s="24">
        <v>3.1408362573099422E-3</v>
      </c>
      <c r="AQ34" s="11" t="s">
        <v>31</v>
      </c>
      <c r="AS34" s="11" t="s">
        <v>31</v>
      </c>
      <c r="AT34" s="54">
        <f t="shared" si="48"/>
        <v>-0.15999999999999903</v>
      </c>
      <c r="AU34" s="54">
        <f t="shared" si="45"/>
        <v>-0.43999999999999734</v>
      </c>
      <c r="AV34" s="54">
        <f t="shared" si="45"/>
        <v>-0.28398322334113113</v>
      </c>
      <c r="AW34" s="54">
        <f t="shared" si="45"/>
        <v>1.9099999999999979</v>
      </c>
      <c r="AX34" s="54">
        <f t="shared" si="45"/>
        <v>-1.2587695582057579</v>
      </c>
      <c r="AY34" s="54">
        <f t="shared" si="45"/>
        <v>-2.4250496783782105</v>
      </c>
      <c r="AZ34" s="54">
        <f t="shared" si="45"/>
        <v>-0.24491639061388401</v>
      </c>
      <c r="BA34" s="54">
        <f t="shared" si="45"/>
        <v>-0.55999999999999661</v>
      </c>
      <c r="BB34" s="54">
        <f t="shared" si="45"/>
        <v>-1.2006920180597049</v>
      </c>
      <c r="BC34" s="54">
        <f t="shared" si="45"/>
        <v>-0.28789971070395487</v>
      </c>
      <c r="BD34" s="54">
        <f t="shared" si="45"/>
        <v>-4.9999999999999697E-2</v>
      </c>
      <c r="BE34" s="54">
        <f t="shared" si="45"/>
        <v>-0.10792671166827972</v>
      </c>
      <c r="BF34" s="54">
        <f t="shared" si="45"/>
        <v>0</v>
      </c>
      <c r="BG34" s="54">
        <f t="shared" si="45"/>
        <v>0</v>
      </c>
      <c r="BH34" s="54">
        <f t="shared" si="45"/>
        <v>0</v>
      </c>
      <c r="BI34" s="54">
        <f t="shared" si="45"/>
        <v>-0.57300373985221598</v>
      </c>
      <c r="BJ34" s="54">
        <f t="shared" si="45"/>
        <v>0</v>
      </c>
      <c r="BK34" s="54">
        <f t="shared" si="46"/>
        <v>-1.2399999999999738</v>
      </c>
      <c r="BL34" s="54">
        <f t="shared" si="46"/>
        <v>-2.6522947368420828</v>
      </c>
      <c r="BM34" s="11" t="s">
        <v>31</v>
      </c>
    </row>
    <row r="35" spans="1:65" ht="15.5" x14ac:dyDescent="0.35">
      <c r="A35" s="12" t="s">
        <v>32</v>
      </c>
      <c r="B35" s="47" t="s">
        <v>50</v>
      </c>
      <c r="C35" s="47" t="s">
        <v>60</v>
      </c>
      <c r="D35" s="32">
        <f t="shared" si="54"/>
        <v>1.449074018579268E-3</v>
      </c>
      <c r="E35" s="47" t="s">
        <v>72</v>
      </c>
      <c r="F35" s="32">
        <f t="shared" si="55"/>
        <v>6.4230916203927317E-3</v>
      </c>
      <c r="G35" s="32">
        <f t="shared" si="55"/>
        <v>1.237423972218543E-2</v>
      </c>
      <c r="H35" s="32">
        <f t="shared" si="59"/>
        <v>3.1884430120211212E-4</v>
      </c>
      <c r="I35" s="47" t="s">
        <v>108</v>
      </c>
      <c r="J35" s="32">
        <f t="shared" si="60"/>
        <v>1.5853448348500168E-3</v>
      </c>
      <c r="K35" s="32">
        <f t="shared" si="56"/>
        <v>3.6460989678202798E-4</v>
      </c>
      <c r="L35" s="47" t="s">
        <v>86</v>
      </c>
      <c r="M35" s="32">
        <f t="shared" si="57"/>
        <v>1.714585699489268E-3</v>
      </c>
      <c r="N35" s="32">
        <f>N$41*($O35/$O$41)</f>
        <v>3.7348029233083292E-4</v>
      </c>
      <c r="O35" s="47" t="s">
        <v>99</v>
      </c>
      <c r="P35" s="32">
        <f>P$41*($O35/$O$41)</f>
        <v>1.8151573976402564E-3</v>
      </c>
      <c r="Q35" s="32">
        <f t="shared" si="43"/>
        <v>7.4353139854257239E-4</v>
      </c>
      <c r="R35" s="33"/>
      <c r="S35" s="47" t="s">
        <v>119</v>
      </c>
      <c r="T35" s="32">
        <f t="shared" si="58"/>
        <v>3.441625730994153E-3</v>
      </c>
      <c r="U35" s="12" t="s">
        <v>32</v>
      </c>
      <c r="W35" s="12" t="s">
        <v>32</v>
      </c>
      <c r="X35" s="47">
        <v>2.9594907407407407E-4</v>
      </c>
      <c r="Y35" s="47">
        <v>6.4988425925925923E-4</v>
      </c>
      <c r="Z35" s="32">
        <v>1.4328684015660726E-3</v>
      </c>
      <c r="AA35" s="47">
        <v>3.1108796296296297E-3</v>
      </c>
      <c r="AB35" s="32">
        <v>6.3512594285887528E-3</v>
      </c>
      <c r="AC35" s="32">
        <v>1.2235853285608634E-2</v>
      </c>
      <c r="AD35" s="32">
        <v>3.2104286078029048E-4</v>
      </c>
      <c r="AE35" s="47">
        <v>7.1307870370370373E-4</v>
      </c>
      <c r="AF35" s="32">
        <v>1.5960539191087911E-3</v>
      </c>
      <c r="AG35" s="32">
        <v>3.5771509696774887E-4</v>
      </c>
      <c r="AH35" s="47">
        <v>7.7152777777777777E-4</v>
      </c>
      <c r="AI35" s="32">
        <v>1.6653691203257263E-3</v>
      </c>
      <c r="AJ35" s="32">
        <v>3.6842872979753769E-4</v>
      </c>
      <c r="AK35" s="47">
        <v>8.1111111111111108E-4</v>
      </c>
      <c r="AL35" s="32">
        <v>1.798414921135033E-3</v>
      </c>
      <c r="AM35" s="32">
        <v>7.7075463849784283E-4</v>
      </c>
      <c r="AN35" s="33"/>
      <c r="AO35" s="47">
        <v>1.6679398148148148E-3</v>
      </c>
      <c r="AP35" s="32">
        <v>3.567635477582847E-3</v>
      </c>
      <c r="AQ35" s="12" t="s">
        <v>32</v>
      </c>
      <c r="AS35" s="12" t="s">
        <v>32</v>
      </c>
      <c r="AT35" s="54">
        <f t="shared" si="48"/>
        <v>0.31999999999999806</v>
      </c>
      <c r="AU35" s="54">
        <f t="shared" si="45"/>
        <v>1.2800000000000016</v>
      </c>
      <c r="AV35" s="54">
        <f t="shared" si="45"/>
        <v>1.4001653099400782</v>
      </c>
      <c r="AW35" s="54">
        <f t="shared" si="45"/>
        <v>-0.31000000000000749</v>
      </c>
      <c r="AX35" s="54">
        <f t="shared" si="45"/>
        <v>6.2063013718637787</v>
      </c>
      <c r="AY35" s="54">
        <f t="shared" si="45"/>
        <v>11.956588120235201</v>
      </c>
      <c r="AZ35" s="54">
        <f t="shared" si="45"/>
        <v>-0.18995554755461014</v>
      </c>
      <c r="BA35" s="54">
        <f t="shared" si="45"/>
        <v>-0.43999999999999734</v>
      </c>
      <c r="BB35" s="54">
        <f t="shared" si="45"/>
        <v>-0.92526487995809448</v>
      </c>
      <c r="BC35" s="54">
        <f t="shared" si="45"/>
        <v>0.59571070395371561</v>
      </c>
      <c r="BD35" s="54">
        <f t="shared" si="45"/>
        <v>1.9699999999999975</v>
      </c>
      <c r="BE35" s="54">
        <f t="shared" si="45"/>
        <v>4.2523124397300034</v>
      </c>
      <c r="BF35" s="54">
        <f t="shared" si="45"/>
        <v>0.43645500287670791</v>
      </c>
      <c r="BG35" s="54">
        <f t="shared" si="45"/>
        <v>0.65000000000000546</v>
      </c>
      <c r="BH35" s="54">
        <f t="shared" si="45"/>
        <v>1.4465499700513056</v>
      </c>
      <c r="BI35" s="54">
        <f t="shared" si="45"/>
        <v>-2.3520879321353658</v>
      </c>
      <c r="BJ35" s="54">
        <f t="shared" si="45"/>
        <v>0</v>
      </c>
      <c r="BK35" s="54">
        <f t="shared" si="46"/>
        <v>-5.0899999999999972</v>
      </c>
      <c r="BL35" s="54">
        <f t="shared" si="46"/>
        <v>-10.887242105263155</v>
      </c>
      <c r="BM35" s="12" t="s">
        <v>32</v>
      </c>
    </row>
    <row r="36" spans="1:65" ht="15.5" x14ac:dyDescent="0.35">
      <c r="A36" s="10" t="s">
        <v>33</v>
      </c>
      <c r="B36" s="37" t="s">
        <v>51</v>
      </c>
      <c r="C36" s="37" t="s">
        <v>61</v>
      </c>
      <c r="D36" s="23">
        <f>D$41*($B36/$B$41+$C36/$C$41)/2</f>
        <v>1.3150418900710716E-3</v>
      </c>
      <c r="E36" s="23">
        <f>E$41*($B36/$B$41+$C36/$C$41)/2</f>
        <v>2.8372673406660857E-3</v>
      </c>
      <c r="F36" s="23">
        <f t="shared" ref="F36:G36" si="61">F$41*($B36/$B$41+$C36/$C$41)/2</f>
        <v>5.8289876405777739E-3</v>
      </c>
      <c r="G36" s="23">
        <f t="shared" si="61"/>
        <v>1.122968418715397E-2</v>
      </c>
      <c r="H36" s="23">
        <f t="shared" si="60"/>
        <v>2.9580536362955475E-4</v>
      </c>
      <c r="I36" s="37" t="s">
        <v>109</v>
      </c>
      <c r="J36" s="23">
        <f t="shared" si="60"/>
        <v>1.4707915543197391E-3</v>
      </c>
      <c r="K36" s="23">
        <f t="shared" si="56"/>
        <v>3.1557377049180337E-4</v>
      </c>
      <c r="L36" s="37" t="s">
        <v>87</v>
      </c>
      <c r="M36" s="23">
        <f t="shared" si="57"/>
        <v>1.4839922854387663E-3</v>
      </c>
      <c r="N36" s="23">
        <f>N$41*($O36/$O$41)</f>
        <v>3.3878828723237999E-4</v>
      </c>
      <c r="O36" s="37" t="s">
        <v>100</v>
      </c>
      <c r="P36" s="23">
        <f>P$41*($O36/$O$41)</f>
        <v>1.6465502422253475E-3</v>
      </c>
      <c r="Q36" s="23">
        <f t="shared" si="43"/>
        <v>7.0956920331350217E-4</v>
      </c>
      <c r="R36" s="30"/>
      <c r="S36" s="37" t="s">
        <v>122</v>
      </c>
      <c r="T36" s="23">
        <f>T41*($B36/$B$41+$L36/$L$41+$O36/$O$41)/3</f>
        <v>3.1974836957899219E-3</v>
      </c>
      <c r="U36" s="10" t="s">
        <v>33</v>
      </c>
      <c r="W36" s="10" t="s">
        <v>33</v>
      </c>
      <c r="X36" s="37">
        <v>2.7141203703703702E-4</v>
      </c>
      <c r="Y36" s="37">
        <v>6.088923317746249E-4</v>
      </c>
      <c r="Z36" s="23">
        <v>1.3239611562782295E-3</v>
      </c>
      <c r="AA36" s="37">
        <v>2.8565110947269606E-3</v>
      </c>
      <c r="AB36" s="23">
        <v>5.868522725259933E-3</v>
      </c>
      <c r="AC36" s="23">
        <v>1.1305849473935916E-2</v>
      </c>
      <c r="AD36" s="23">
        <v>2.9374831983495277E-4</v>
      </c>
      <c r="AE36" s="37">
        <v>6.524539141407646E-4</v>
      </c>
      <c r="AF36" s="23">
        <v>1.4603600153720723E-3</v>
      </c>
      <c r="AG36" s="23">
        <v>3.2041956855601993E-4</v>
      </c>
      <c r="AH36" s="37">
        <v>6.9108796296296301E-4</v>
      </c>
      <c r="AI36" s="23">
        <v>1.4917370263223691E-3</v>
      </c>
      <c r="AJ36" s="23">
        <v>3.3683260157146459E-4</v>
      </c>
      <c r="AK36" s="37">
        <v>7.4155092592592588E-4</v>
      </c>
      <c r="AL36" s="23">
        <v>1.6441844177671457E-3</v>
      </c>
      <c r="AM36" s="23">
        <v>6.8990094580429482E-4</v>
      </c>
      <c r="AN36" s="30"/>
      <c r="AO36" s="37">
        <v>1.4929696148544187E-3</v>
      </c>
      <c r="AP36" s="23">
        <v>3.1933834288254523E-3</v>
      </c>
      <c r="AQ36" s="10" t="s">
        <v>33</v>
      </c>
      <c r="AS36" s="10" t="s">
        <v>33</v>
      </c>
      <c r="AT36" s="54">
        <f t="shared" si="48"/>
        <v>8.0000000000004207E-2</v>
      </c>
      <c r="AU36" s="54">
        <f t="shared" si="45"/>
        <v>-0.88829746532759524</v>
      </c>
      <c r="AV36" s="54">
        <f t="shared" si="45"/>
        <v>-0.77062460029844315</v>
      </c>
      <c r="AW36" s="54">
        <f t="shared" si="45"/>
        <v>-1.6626603508595905</v>
      </c>
      <c r="AX36" s="54">
        <f t="shared" si="45"/>
        <v>-3.4158313165385481</v>
      </c>
      <c r="AY36" s="54">
        <f t="shared" si="45"/>
        <v>-6.5806807779601959</v>
      </c>
      <c r="AZ36" s="54">
        <f t="shared" si="45"/>
        <v>0.17772858385361068</v>
      </c>
      <c r="BA36" s="54">
        <f t="shared" si="45"/>
        <v>0.3779818182379418</v>
      </c>
      <c r="BB36" s="54">
        <f t="shared" si="45"/>
        <v>0.9012849650784166</v>
      </c>
      <c r="BC36" s="54">
        <f t="shared" si="45"/>
        <v>-0.41867695274831057</v>
      </c>
      <c r="BD36" s="54">
        <f t="shared" si="45"/>
        <v>-0.30999999999999811</v>
      </c>
      <c r="BE36" s="54">
        <f t="shared" si="45"/>
        <v>-0.66914561234328174</v>
      </c>
      <c r="BF36" s="54">
        <f t="shared" si="45"/>
        <v>0.16897124110309103</v>
      </c>
      <c r="BG36" s="54">
        <f t="shared" si="45"/>
        <v>8.9999999999999455E-2</v>
      </c>
      <c r="BH36" s="54">
        <f t="shared" si="45"/>
        <v>0.20440723318863943</v>
      </c>
      <c r="BI36" s="54">
        <f t="shared" si="45"/>
        <v>1.6993374487955146</v>
      </c>
      <c r="BJ36" s="54">
        <f t="shared" si="45"/>
        <v>0</v>
      </c>
      <c r="BK36" s="54">
        <f t="shared" si="46"/>
        <v>3.6774252765782176</v>
      </c>
      <c r="BL36" s="54">
        <f t="shared" si="46"/>
        <v>0.35426306573017041</v>
      </c>
      <c r="BM36" s="10" t="s">
        <v>33</v>
      </c>
    </row>
    <row r="37" spans="1:65" ht="15.5" x14ac:dyDescent="0.35">
      <c r="A37" s="10" t="s">
        <v>34</v>
      </c>
      <c r="B37" s="45" t="s">
        <v>52</v>
      </c>
      <c r="C37" s="45" t="s">
        <v>62</v>
      </c>
      <c r="D37" s="28">
        <f t="shared" si="54"/>
        <v>1.2870975581915738E-3</v>
      </c>
      <c r="E37" s="45" t="s">
        <v>73</v>
      </c>
      <c r="F37" s="28">
        <f t="shared" si="55"/>
        <v>5.7051230197017085E-3</v>
      </c>
      <c r="G37" s="28">
        <f t="shared" si="55"/>
        <v>1.0991056030745338E-2</v>
      </c>
      <c r="H37" s="28">
        <f t="shared" si="59"/>
        <v>2.8001170280492834E-4</v>
      </c>
      <c r="I37" s="45" t="s">
        <v>110</v>
      </c>
      <c r="J37" s="28">
        <f t="shared" si="60"/>
        <v>1.3922629479833728E-3</v>
      </c>
      <c r="K37" s="28">
        <f t="shared" si="56"/>
        <v>2.9942319368548876E-4</v>
      </c>
      <c r="L37" s="45" t="s">
        <v>88</v>
      </c>
      <c r="M37" s="28">
        <f t="shared" si="57"/>
        <v>1.4080438587092399E-3</v>
      </c>
      <c r="N37" s="28">
        <f>N$41*($O37/$O$41)</f>
        <v>3.325046516057197E-4</v>
      </c>
      <c r="O37" s="45" t="s">
        <v>101</v>
      </c>
      <c r="P37" s="28">
        <f>P$41*($O37/$O$41)</f>
        <v>1.6160110466479141E-3</v>
      </c>
      <c r="Q37" s="28">
        <f t="shared" si="43"/>
        <v>6.5624588261526133E-4</v>
      </c>
      <c r="R37" s="29"/>
      <c r="S37" s="45" t="s">
        <v>120</v>
      </c>
      <c r="T37" s="28">
        <f t="shared" si="58"/>
        <v>3.0376023391812871E-3</v>
      </c>
      <c r="U37" s="10" t="s">
        <v>34</v>
      </c>
      <c r="W37" s="10" t="s">
        <v>34</v>
      </c>
      <c r="X37" s="45">
        <v>2.6851851851851852E-4</v>
      </c>
      <c r="Y37" s="45">
        <v>5.8854166666666668E-4</v>
      </c>
      <c r="Z37" s="28">
        <v>1.2845101358780731E-3</v>
      </c>
      <c r="AA37" s="45">
        <v>2.7270833333333335E-3</v>
      </c>
      <c r="AB37" s="28">
        <v>5.6936541434626899E-3</v>
      </c>
      <c r="AC37" s="28">
        <v>1.0968960966201169E-2</v>
      </c>
      <c r="AD37" s="28">
        <v>2.8060636346402605E-4</v>
      </c>
      <c r="AE37" s="45">
        <v>6.2326388888888891E-4</v>
      </c>
      <c r="AF37" s="28">
        <v>1.3950252157767962E-3</v>
      </c>
      <c r="AG37" s="28">
        <v>3.0415979142112219E-4</v>
      </c>
      <c r="AH37" s="45">
        <v>6.5601851851851856E-4</v>
      </c>
      <c r="AI37" s="28">
        <v>1.4160384299439269E-3</v>
      </c>
      <c r="AJ37" s="28">
        <v>3.3935608602213269E-4</v>
      </c>
      <c r="AK37" s="45">
        <v>7.4710648148148151E-4</v>
      </c>
      <c r="AL37" s="28">
        <v>1.6565023281858789E-3</v>
      </c>
      <c r="AM37" s="28">
        <v>6.6330574052114678E-4</v>
      </c>
      <c r="AN37" s="29"/>
      <c r="AO37" s="45">
        <v>1.4354166666666667E-3</v>
      </c>
      <c r="AP37" s="28">
        <v>3.0702807017543867E-3</v>
      </c>
      <c r="AQ37" s="10" t="s">
        <v>34</v>
      </c>
      <c r="AS37" s="10" t="s">
        <v>34</v>
      </c>
      <c r="AT37" s="54">
        <f t="shared" si="48"/>
        <v>1.0000000000004623E-2</v>
      </c>
      <c r="AU37" s="54">
        <f t="shared" si="45"/>
        <v>-0.20000000000000817</v>
      </c>
      <c r="AV37" s="54">
        <f t="shared" si="45"/>
        <v>0.22355328788645629</v>
      </c>
      <c r="AW37" s="54">
        <f t="shared" si="45"/>
        <v>2.2799999999999487</v>
      </c>
      <c r="AX37" s="54">
        <f t="shared" si="45"/>
        <v>0.99091090705120399</v>
      </c>
      <c r="AY37" s="54">
        <f t="shared" si="45"/>
        <v>1.9090135766161476</v>
      </c>
      <c r="AZ37" s="54">
        <f t="shared" si="45"/>
        <v>-5.1378680946042622E-2</v>
      </c>
      <c r="BA37" s="54">
        <f t="shared" si="45"/>
        <v>-0.12999999999999923</v>
      </c>
      <c r="BB37" s="54">
        <f t="shared" si="45"/>
        <v>-0.2386599373517824</v>
      </c>
      <c r="BC37" s="54">
        <f t="shared" si="45"/>
        <v>-0.40924204435872807</v>
      </c>
      <c r="BD37" s="54">
        <f t="shared" si="45"/>
        <v>-0.32000000000000745</v>
      </c>
      <c r="BE37" s="54">
        <f t="shared" si="45"/>
        <v>-0.69073095467696022</v>
      </c>
      <c r="BF37" s="54">
        <f t="shared" si="45"/>
        <v>-0.59196393357808241</v>
      </c>
      <c r="BG37" s="54">
        <f t="shared" si="45"/>
        <v>-1.5799999999999905</v>
      </c>
      <c r="BH37" s="54">
        <f t="shared" si="45"/>
        <v>-3.4984467248801532</v>
      </c>
      <c r="BI37" s="54">
        <f t="shared" si="45"/>
        <v>-0.60997172306850311</v>
      </c>
      <c r="BJ37" s="54">
        <f t="shared" si="45"/>
        <v>0</v>
      </c>
      <c r="BK37" s="54">
        <f t="shared" si="46"/>
        <v>-1.3199999999999921</v>
      </c>
      <c r="BL37" s="54">
        <f t="shared" si="46"/>
        <v>-2.8234105263158007</v>
      </c>
      <c r="BM37" s="10" t="s">
        <v>34</v>
      </c>
    </row>
    <row r="38" spans="1:65" ht="15.5" x14ac:dyDescent="0.35">
      <c r="A38" s="10" t="s">
        <v>35</v>
      </c>
      <c r="B38" s="23">
        <f>B$41*($D38/$D$41)</f>
        <v>2.6668981481481476E-4</v>
      </c>
      <c r="C38" s="23">
        <f>C$41*($D38/$D$41)</f>
        <v>5.9829838416848211E-4</v>
      </c>
      <c r="D38" s="37" t="s">
        <v>90</v>
      </c>
      <c r="E38" s="23">
        <f>E$41*($D38/$D$41)</f>
        <v>2.8068114560639065E-3</v>
      </c>
      <c r="F38" s="23">
        <f>F$41*($D38/$D$41)</f>
        <v>5.7664179375453879E-3</v>
      </c>
      <c r="G38" s="23">
        <f>G$41*($D38/$D$41)</f>
        <v>1.1109142156862744E-2</v>
      </c>
      <c r="H38" s="23">
        <f>H$41*($D38/$D$41+$L38/$L$41+$O$38/$O$41)/3</f>
        <v>2.8593674973957818E-4</v>
      </c>
      <c r="I38" s="37" t="s">
        <v>111</v>
      </c>
      <c r="J38" s="23">
        <f>J$41*($D38/$D$41+$L38/$L$41+$O$38/$O$41)/3</f>
        <v>1.421723228498585E-3</v>
      </c>
      <c r="K38" s="23">
        <f t="shared" si="56"/>
        <v>3.0436399514268363E-4</v>
      </c>
      <c r="L38" s="37" t="s">
        <v>89</v>
      </c>
      <c r="M38" s="23">
        <f t="shared" si="57"/>
        <v>1.4312780813600485E-3</v>
      </c>
      <c r="N38" s="23">
        <f>N$41*($O38/$O$41)</f>
        <v>3.3672894446397866E-4</v>
      </c>
      <c r="O38" s="37" t="s">
        <v>102</v>
      </c>
      <c r="P38" s="23">
        <f>P$41*($O38/$O$41)</f>
        <v>1.6365415982966085E-3</v>
      </c>
      <c r="Q38" s="23">
        <f t="shared" si="43"/>
        <v>6.8469924932686036E-4</v>
      </c>
      <c r="R38" s="30"/>
      <c r="S38" s="37" t="s">
        <v>121</v>
      </c>
      <c r="T38" s="23">
        <f>T$41*($D38/$D$41+$L38/$L$41+$O$38/$O$41)/3</f>
        <v>3.1307955570946903E-3</v>
      </c>
      <c r="U38" s="10" t="s">
        <v>35</v>
      </c>
      <c r="W38" s="10" t="s">
        <v>35</v>
      </c>
      <c r="X38" s="23">
        <v>2.7565856481481479E-4</v>
      </c>
      <c r="Y38" s="23">
        <v>6.1841909495279599E-4</v>
      </c>
      <c r="Z38" s="37">
        <v>1.344675925925926E-3</v>
      </c>
      <c r="AA38" s="23">
        <v>2.9012042256717505E-3</v>
      </c>
      <c r="AB38" s="23">
        <v>5.9603419571532326E-3</v>
      </c>
      <c r="AC38" s="23">
        <v>1.1482741421568628E-2</v>
      </c>
      <c r="AD38" s="23">
        <v>2.9887356042675596E-4</v>
      </c>
      <c r="AE38" s="23">
        <v>6.6383775213825155E-4</v>
      </c>
      <c r="AF38" s="23">
        <v>1.4858399787422002E-3</v>
      </c>
      <c r="AG38" s="23">
        <v>3.2100985749491061E-4</v>
      </c>
      <c r="AH38" s="37">
        <v>6.9236111111111115E-4</v>
      </c>
      <c r="AI38" s="23">
        <v>1.4944851601842927E-3</v>
      </c>
      <c r="AJ38" s="23">
        <v>3.4871400752669343E-4</v>
      </c>
      <c r="AK38" s="37">
        <v>7.6770833333333335E-4</v>
      </c>
      <c r="AL38" s="23">
        <v>1.7021812459886807E-3</v>
      </c>
      <c r="AM38" s="23">
        <v>7.0193814940003383E-4</v>
      </c>
      <c r="AN38" s="30"/>
      <c r="AO38" s="23">
        <v>1.5190185416250636E-3</v>
      </c>
      <c r="AP38" s="23">
        <v>3.2491007121917153E-3</v>
      </c>
      <c r="AQ38" s="10" t="s">
        <v>35</v>
      </c>
      <c r="AS38" s="10" t="s">
        <v>35</v>
      </c>
      <c r="AT38" s="54">
        <f t="shared" si="48"/>
        <v>-0.77490000000000214</v>
      </c>
      <c r="AU38" s="54">
        <f t="shared" si="45"/>
        <v>-1.7384294117647197</v>
      </c>
      <c r="AV38" s="54">
        <f t="shared" si="45"/>
        <v>-3.7800000000000145</v>
      </c>
      <c r="AW38" s="54">
        <f t="shared" si="45"/>
        <v>-8.1555352941177244</v>
      </c>
      <c r="AX38" s="54">
        <f t="shared" si="45"/>
        <v>-16.755035294117782</v>
      </c>
      <c r="AY38" s="54">
        <f t="shared" si="45"/>
        <v>-32.278976470588418</v>
      </c>
      <c r="AZ38" s="54">
        <f t="shared" si="45"/>
        <v>-1.1177404433721596</v>
      </c>
      <c r="BA38" s="54">
        <f t="shared" si="45"/>
        <v>-2.8955817847449357</v>
      </c>
      <c r="BB38" s="54">
        <f t="shared" si="45"/>
        <v>-5.5396872210483528</v>
      </c>
      <c r="BC38" s="54">
        <f t="shared" si="45"/>
        <v>-1.4382025072324112</v>
      </c>
      <c r="BD38" s="54">
        <f t="shared" si="45"/>
        <v>-2.5300000000000127</v>
      </c>
      <c r="BE38" s="54">
        <f t="shared" si="45"/>
        <v>-5.4610916104147025</v>
      </c>
      <c r="BF38" s="54">
        <f t="shared" si="45"/>
        <v>-1.0355094486185565</v>
      </c>
      <c r="BG38" s="54">
        <f t="shared" si="45"/>
        <v>-2.5600000000000125</v>
      </c>
      <c r="BH38" s="54">
        <f t="shared" si="45"/>
        <v>-5.6712655605950397</v>
      </c>
      <c r="BI38" s="54">
        <f t="shared" si="45"/>
        <v>-1.4894409663221884</v>
      </c>
      <c r="BJ38" s="54">
        <f t="shared" si="45"/>
        <v>0</v>
      </c>
      <c r="BK38" s="54">
        <f t="shared" si="46"/>
        <v>-3.2232019964054839</v>
      </c>
      <c r="BL38" s="54">
        <f t="shared" si="46"/>
        <v>-10.221565400382964</v>
      </c>
      <c r="BM38" s="10" t="s">
        <v>35</v>
      </c>
    </row>
    <row r="39" spans="1:65" ht="15.5" x14ac:dyDescent="0.35">
      <c r="A39" s="10" t="s">
        <v>36</v>
      </c>
      <c r="B39" s="41">
        <f>B43*0.85</f>
        <v>2.9651620370370368E-4</v>
      </c>
      <c r="C39" s="41">
        <f t="shared" ref="C39:P39" si="62">C43*0.85</f>
        <v>6.7311342592592596E-4</v>
      </c>
      <c r="D39" s="41">
        <f t="shared" si="62"/>
        <v>1.5101273148148148E-3</v>
      </c>
      <c r="E39" s="41">
        <f t="shared" si="62"/>
        <v>3.2347222222222222E-3</v>
      </c>
      <c r="F39" s="41">
        <f t="shared" si="62"/>
        <v>6.6832233796296301E-3</v>
      </c>
      <c r="G39" s="41">
        <f t="shared" si="62"/>
        <v>1.3297876157407407E-2</v>
      </c>
      <c r="H39" s="41">
        <f t="shared" si="62"/>
        <v>3.2150462962962954E-4</v>
      </c>
      <c r="I39" s="41">
        <f t="shared" si="62"/>
        <v>7.3646990740740747E-4</v>
      </c>
      <c r="J39" s="41">
        <f t="shared" si="62"/>
        <v>1.7152488425925926E-3</v>
      </c>
      <c r="K39" s="41">
        <f t="shared" si="62"/>
        <v>3.5820023148148142E-4</v>
      </c>
      <c r="L39" s="41">
        <f t="shared" si="62"/>
        <v>7.7582175925925919E-4</v>
      </c>
      <c r="M39" s="41">
        <f t="shared" si="62"/>
        <v>1.7250868055555554E-3</v>
      </c>
      <c r="N39" s="41">
        <f t="shared" si="62"/>
        <v>3.9706018518518519E-4</v>
      </c>
      <c r="O39" s="41">
        <f t="shared" si="62"/>
        <v>8.9131944444444436E-4</v>
      </c>
      <c r="P39" s="41">
        <f t="shared" si="62"/>
        <v>1.8702951388888886E-3</v>
      </c>
      <c r="Q39" s="42">
        <f>Q43*0.9235</f>
        <v>8.6466096404657397E-4</v>
      </c>
      <c r="R39" s="41"/>
      <c r="S39" s="41">
        <f t="shared" ref="S39:T39" si="63">S43*0.85</f>
        <v>1.7222337962962964E-3</v>
      </c>
      <c r="T39" s="41">
        <f t="shared" si="63"/>
        <v>3.7306539351851845E-3</v>
      </c>
      <c r="U39" s="10" t="s">
        <v>36</v>
      </c>
      <c r="W39" s="10" t="s">
        <v>36</v>
      </c>
      <c r="X39" s="41">
        <v>3.0359953703703701E-4</v>
      </c>
      <c r="Y39" s="41">
        <v>6.7754050925925924E-4</v>
      </c>
      <c r="Z39" s="41">
        <v>1.5101273148148148E-3</v>
      </c>
      <c r="AA39" s="41">
        <v>3.2347222222222222E-3</v>
      </c>
      <c r="AB39" s="41">
        <v>6.6832233796296301E-3</v>
      </c>
      <c r="AC39" s="41">
        <v>1.3324340277777779E-2</v>
      </c>
      <c r="AD39" s="41">
        <v>3.2150462962962954E-4</v>
      </c>
      <c r="AE39" s="41">
        <v>7.4935763888888892E-4</v>
      </c>
      <c r="AF39" s="41">
        <v>1.738958333333333E-3</v>
      </c>
      <c r="AG39" s="41">
        <v>3.5820023148148142E-4</v>
      </c>
      <c r="AH39" s="41">
        <v>7.8093749999999995E-4</v>
      </c>
      <c r="AI39" s="41">
        <v>1.728136574074074E-3</v>
      </c>
      <c r="AJ39" s="41">
        <v>3.9706018518518519E-4</v>
      </c>
      <c r="AK39" s="41">
        <v>8.8994212962962974E-4</v>
      </c>
      <c r="AL39" s="41">
        <v>1.8702951388888886E-3</v>
      </c>
      <c r="AM39" s="41">
        <v>8.6673543911169198E-4</v>
      </c>
      <c r="AN39" s="41"/>
      <c r="AO39" s="41">
        <v>1.7263657407407406E-3</v>
      </c>
      <c r="AP39" s="41">
        <v>3.7306539351851845E-3</v>
      </c>
      <c r="AQ39" s="10" t="s">
        <v>36</v>
      </c>
      <c r="AS39" s="10" t="s">
        <v>36</v>
      </c>
      <c r="AT39" s="54">
        <f t="shared" si="48"/>
        <v>-0.6120000000000001</v>
      </c>
      <c r="AU39" s="54">
        <f t="shared" si="45"/>
        <v>-0.38249999999999534</v>
      </c>
      <c r="AV39" s="54">
        <f t="shared" si="45"/>
        <v>0</v>
      </c>
      <c r="AW39" s="54">
        <f t="shared" si="45"/>
        <v>0</v>
      </c>
      <c r="AX39" s="54">
        <f t="shared" si="45"/>
        <v>0</v>
      </c>
      <c r="AY39" s="54">
        <f t="shared" si="45"/>
        <v>-2.2865000000001414</v>
      </c>
      <c r="AZ39" s="54">
        <f t="shared" si="45"/>
        <v>0</v>
      </c>
      <c r="BA39" s="54">
        <f t="shared" si="45"/>
        <v>-1.1134999999999975</v>
      </c>
      <c r="BB39" s="54">
        <f t="shared" si="45"/>
        <v>-2.0484999999999682</v>
      </c>
      <c r="BC39" s="54">
        <f t="shared" si="45"/>
        <v>0</v>
      </c>
      <c r="BD39" s="54">
        <f t="shared" si="45"/>
        <v>-0.44200000000000106</v>
      </c>
      <c r="BE39" s="54">
        <f t="shared" si="45"/>
        <v>-0.26350000000000262</v>
      </c>
      <c r="BF39" s="54">
        <f t="shared" si="45"/>
        <v>0</v>
      </c>
      <c r="BG39" s="54">
        <f t="shared" si="45"/>
        <v>0.11899999999998336</v>
      </c>
      <c r="BH39" s="54">
        <f t="shared" si="45"/>
        <v>0</v>
      </c>
      <c r="BI39" s="54">
        <f t="shared" si="45"/>
        <v>-0.17923464562619659</v>
      </c>
      <c r="BJ39" s="54">
        <f t="shared" ref="BJ39" si="64">IF(AND(R39&gt;0,AN39&gt;0),(R39-AN39)*24*3600,0)</f>
        <v>0</v>
      </c>
      <c r="BK39" s="54">
        <f t="shared" si="46"/>
        <v>-0.35699999999997817</v>
      </c>
      <c r="BL39" s="54">
        <f t="shared" si="46"/>
        <v>0</v>
      </c>
      <c r="BM39" s="10" t="s">
        <v>36</v>
      </c>
    </row>
    <row r="40" spans="1:65" ht="15.5" x14ac:dyDescent="0.35">
      <c r="A40" s="10" t="s">
        <v>39</v>
      </c>
      <c r="B40" s="37">
        <v>2.6782407407407408E-4</v>
      </c>
      <c r="C40" s="37">
        <v>5.9282407407407406E-4</v>
      </c>
      <c r="D40" s="37">
        <v>1.3078703703703705E-3</v>
      </c>
      <c r="E40" s="37">
        <v>2.7016203703703703E-3</v>
      </c>
      <c r="F40" s="43">
        <f>F41*(B40/B41+C40/C41+D40/D41+E40/E41+G40/G41)/5</f>
        <v>5.6970430268755267E-3</v>
      </c>
      <c r="G40" s="37">
        <v>1.0852314814814815E-2</v>
      </c>
      <c r="H40" s="37">
        <v>2.8645833333333333E-4</v>
      </c>
      <c r="I40" s="37">
        <v>6.2384259259259261E-4</v>
      </c>
      <c r="J40" s="37">
        <v>1.4086805555555556E-3</v>
      </c>
      <c r="K40" s="37">
        <v>3.0034722222222219E-4</v>
      </c>
      <c r="L40" s="37">
        <v>6.4884259259259257E-4</v>
      </c>
      <c r="M40" s="37">
        <v>1.411574074074074E-3</v>
      </c>
      <c r="N40" s="37">
        <v>3.2164351851851852E-4</v>
      </c>
      <c r="O40" s="37">
        <v>6.9444444444444447E-4</v>
      </c>
      <c r="P40" s="37">
        <v>1.5335648148148149E-3</v>
      </c>
      <c r="Q40" s="43">
        <f>Q42*S40/S42</f>
        <v>6.5961536025216112E-4</v>
      </c>
      <c r="R40" s="37"/>
      <c r="S40" s="37">
        <v>1.4274305555555553E-3</v>
      </c>
      <c r="T40" s="37">
        <v>2.9736111111111109E-3</v>
      </c>
      <c r="U40" s="10" t="s">
        <v>39</v>
      </c>
      <c r="W40" s="10" t="s">
        <v>39</v>
      </c>
      <c r="X40" s="37">
        <v>2.7013888888888888E-4</v>
      </c>
      <c r="Y40" s="37">
        <v>5.9282407407407406E-4</v>
      </c>
      <c r="Z40" s="37">
        <v>1.3026620370370371E-3</v>
      </c>
      <c r="AA40" s="37">
        <v>2.7016203703703703E-3</v>
      </c>
      <c r="AB40" s="37">
        <v>5.7024360616187804E-3</v>
      </c>
      <c r="AC40" s="37">
        <v>1.0852314814814815E-2</v>
      </c>
      <c r="AD40" s="37">
        <v>2.8645833333333333E-4</v>
      </c>
      <c r="AE40" s="37">
        <v>6.2384259259259261E-4</v>
      </c>
      <c r="AF40" s="37">
        <v>1.4086805555555556E-3</v>
      </c>
      <c r="AG40" s="37">
        <v>3.0393518518518524E-4</v>
      </c>
      <c r="AH40" s="37">
        <v>6.4884259259259257E-4</v>
      </c>
      <c r="AI40" s="37">
        <v>1.411574074074074E-3</v>
      </c>
      <c r="AJ40" s="37">
        <v>3.2164351851851852E-4</v>
      </c>
      <c r="AK40" s="37">
        <v>6.9444444444444447E-4</v>
      </c>
      <c r="AL40" s="37">
        <v>1.5335648148148149E-3</v>
      </c>
      <c r="AM40" s="37">
        <v>6.5961536025216112E-4</v>
      </c>
      <c r="AN40" s="37"/>
      <c r="AO40" s="37">
        <v>1.4274305555555553E-3</v>
      </c>
      <c r="AP40" s="37">
        <v>2.9736111111111109E-3</v>
      </c>
      <c r="AQ40" s="10" t="s">
        <v>39</v>
      </c>
      <c r="AS40" s="10" t="s">
        <v>39</v>
      </c>
      <c r="AT40" s="54">
        <f t="shared" ref="AT40:BL40" si="65">IF(AND(B40&gt;0,X40&gt;0),(B40-X40)*24*3600,0)</f>
        <v>-0.19999999999999879</v>
      </c>
      <c r="AU40" s="54">
        <f t="shared" si="65"/>
        <v>0</v>
      </c>
      <c r="AV40" s="54">
        <f t="shared" si="65"/>
        <v>0.45000000000000662</v>
      </c>
      <c r="AW40" s="54">
        <f t="shared" si="65"/>
        <v>0</v>
      </c>
      <c r="AX40" s="54">
        <f t="shared" si="65"/>
        <v>-0.46595820181711545</v>
      </c>
      <c r="AY40" s="54">
        <f t="shared" si="65"/>
        <v>0</v>
      </c>
      <c r="AZ40" s="54">
        <f t="shared" si="65"/>
        <v>0</v>
      </c>
      <c r="BA40" s="54">
        <f t="shared" si="65"/>
        <v>0</v>
      </c>
      <c r="BB40" s="54">
        <f t="shared" si="65"/>
        <v>0</v>
      </c>
      <c r="BC40" s="54">
        <f t="shared" si="65"/>
        <v>-0.31000000000000749</v>
      </c>
      <c r="BD40" s="54">
        <f t="shared" si="65"/>
        <v>0</v>
      </c>
      <c r="BE40" s="54">
        <f t="shared" si="65"/>
        <v>0</v>
      </c>
      <c r="BF40" s="54">
        <f t="shared" si="65"/>
        <v>0</v>
      </c>
      <c r="BG40" s="54">
        <f t="shared" si="65"/>
        <v>0</v>
      </c>
      <c r="BH40" s="54">
        <f t="shared" si="65"/>
        <v>0</v>
      </c>
      <c r="BI40" s="54">
        <f t="shared" si="65"/>
        <v>0</v>
      </c>
      <c r="BJ40" s="54">
        <f t="shared" si="65"/>
        <v>0</v>
      </c>
      <c r="BK40" s="54">
        <f t="shared" si="65"/>
        <v>0</v>
      </c>
      <c r="BL40" s="54">
        <f t="shared" si="65"/>
        <v>0</v>
      </c>
      <c r="BM40" s="10" t="s">
        <v>39</v>
      </c>
    </row>
    <row r="41" spans="1:65" ht="15.5" x14ac:dyDescent="0.35">
      <c r="A41" s="10" t="s">
        <v>40</v>
      </c>
      <c r="B41" s="41">
        <v>2.4201388888888886E-4</v>
      </c>
      <c r="C41" s="41">
        <v>5.4293981481481478E-4</v>
      </c>
      <c r="D41" s="41">
        <v>1.1805555555555556E-3</v>
      </c>
      <c r="E41" s="41">
        <v>2.5471064814814814E-3</v>
      </c>
      <c r="F41" s="41">
        <v>5.2328703703703704E-3</v>
      </c>
      <c r="G41" s="41">
        <v>1.008125E-2</v>
      </c>
      <c r="H41" s="41">
        <v>2.5775462962962964E-4</v>
      </c>
      <c r="I41" s="41">
        <v>5.7233796296296297E-4</v>
      </c>
      <c r="J41" s="41">
        <v>1.2815972222222222E-3</v>
      </c>
      <c r="K41" s="41">
        <v>2.7546296296296298E-4</v>
      </c>
      <c r="L41" s="41">
        <v>6.0011574074074069E-4</v>
      </c>
      <c r="M41" s="41">
        <v>1.2953703703703706E-3</v>
      </c>
      <c r="N41" s="41">
        <v>3.0034722222222219E-4</v>
      </c>
      <c r="O41" s="41">
        <v>6.5833333333333336E-4</v>
      </c>
      <c r="P41" s="41">
        <v>1.4597222222222223E-3</v>
      </c>
      <c r="Q41" s="42">
        <f>Q42*S41/S42</f>
        <v>6.0971500096283434E-4</v>
      </c>
      <c r="R41" s="41"/>
      <c r="S41" s="41">
        <v>1.3194444444444443E-3</v>
      </c>
      <c r="T41" s="41">
        <v>2.8222222222222225E-3</v>
      </c>
      <c r="U41" s="10" t="s">
        <v>40</v>
      </c>
      <c r="W41" s="10" t="s">
        <v>40</v>
      </c>
      <c r="X41" s="41">
        <v>2.4201388888888886E-4</v>
      </c>
      <c r="Y41" s="41">
        <v>5.4293981481481478E-4</v>
      </c>
      <c r="Z41" s="41">
        <v>1.1805555555555556E-3</v>
      </c>
      <c r="AA41" s="41">
        <v>2.5471064814814814E-3</v>
      </c>
      <c r="AB41" s="41">
        <v>5.2328703703703704E-3</v>
      </c>
      <c r="AC41" s="41">
        <v>1.008125E-2</v>
      </c>
      <c r="AD41" s="41">
        <v>2.5960648148148148E-4</v>
      </c>
      <c r="AE41" s="41">
        <v>5.7662037037037046E-4</v>
      </c>
      <c r="AF41" s="41">
        <v>1.2906249999999999E-3</v>
      </c>
      <c r="AG41" s="41">
        <v>2.7824074074074074E-4</v>
      </c>
      <c r="AH41" s="41">
        <v>6.0011574074074069E-4</v>
      </c>
      <c r="AI41" s="41">
        <v>1.2953703703703706E-3</v>
      </c>
      <c r="AJ41" s="41">
        <v>3.0034722222222219E-4</v>
      </c>
      <c r="AK41" s="41">
        <v>6.6122685185185197E-4</v>
      </c>
      <c r="AL41" s="41">
        <v>1.4660879629629631E-3</v>
      </c>
      <c r="AM41" s="41">
        <v>6.0971500096283434E-4</v>
      </c>
      <c r="AN41" s="41"/>
      <c r="AO41" s="41">
        <v>1.3194444444444443E-3</v>
      </c>
      <c r="AP41" s="41">
        <v>2.8222222222222225E-3</v>
      </c>
      <c r="AQ41" s="10" t="s">
        <v>40</v>
      </c>
      <c r="AS41" s="10" t="s">
        <v>40</v>
      </c>
      <c r="AT41" s="54">
        <f t="shared" ref="AT41:AT43" si="66">IF(AND(B41&gt;0,X41&gt;0),(B41-X41)*24*3600,0)</f>
        <v>0</v>
      </c>
      <c r="AU41" s="54">
        <f t="shared" ref="AU41:AU43" si="67">IF(AND(C41&gt;0,Y41&gt;0),(C41-Y41)*24*3600,0)</f>
        <v>0</v>
      </c>
      <c r="AV41" s="54">
        <f t="shared" ref="AV41:AV43" si="68">IF(AND(D41&gt;0,Z41&gt;0),(D41-Z41)*24*3600,0)</f>
        <v>0</v>
      </c>
      <c r="AW41" s="54">
        <f t="shared" ref="AW41:AW43" si="69">IF(AND(E41&gt;0,AA41&gt;0),(E41-AA41)*24*3600,0)</f>
        <v>0</v>
      </c>
      <c r="AX41" s="54">
        <f t="shared" ref="AX41:AX43" si="70">IF(AND(F41&gt;0,AB41&gt;0),(F41-AB41)*24*3600,0)</f>
        <v>0</v>
      </c>
      <c r="AY41" s="54">
        <f t="shared" ref="AY41:AY43" si="71">IF(AND(G41&gt;0,AC41&gt;0),(G41-AC41)*24*3600,0)</f>
        <v>0</v>
      </c>
      <c r="AZ41" s="54">
        <f t="shared" ref="AZ41:AZ43" si="72">IF(AND(H41&gt;0,AD41&gt;0),(H41-AD41)*24*3600,0)</f>
        <v>-0.15999999999999903</v>
      </c>
      <c r="BA41" s="54">
        <f t="shared" ref="BA41:BA43" si="73">IF(AND(I41&gt;0,AE41&gt;0),(I41-AE41)*24*3600,0)</f>
        <v>-0.3700000000000071</v>
      </c>
      <c r="BB41" s="54">
        <f t="shared" ref="BB41:BB43" si="74">IF(AND(J41&gt;0,AF41&gt;0),(J41-AF41)*24*3600,0)</f>
        <v>-0.77999999999999525</v>
      </c>
      <c r="BC41" s="54">
        <f t="shared" ref="BC41:BC43" si="75">IF(AND(K41&gt;0,AG41&gt;0),(K41-AG41)*24*3600,0)</f>
        <v>-0.23999999999999855</v>
      </c>
      <c r="BD41" s="54">
        <f t="shared" ref="BD41:BD43" si="76">IF(AND(L41&gt;0,AH41&gt;0),(L41-AH41)*24*3600,0)</f>
        <v>0</v>
      </c>
      <c r="BE41" s="54">
        <f t="shared" ref="BE41:BE43" si="77">IF(AND(M41&gt;0,AI41&gt;0),(M41-AI41)*24*3600,0)</f>
        <v>0</v>
      </c>
      <c r="BF41" s="54">
        <f t="shared" ref="BF41:BF43" si="78">IF(AND(N41&gt;0,AJ41&gt;0),(N41-AJ41)*24*3600,0)</f>
        <v>0</v>
      </c>
      <c r="BG41" s="54">
        <f t="shared" ref="BG41:BG43" si="79">IF(AND(O41&gt;0,AK41&gt;0),(O41-AK41)*24*3600,0)</f>
        <v>-0.25000000000000788</v>
      </c>
      <c r="BH41" s="54">
        <f t="shared" ref="BH41:BH43" si="80">IF(AND(P41&gt;0,AL41&gt;0),(P41-AL41)*24*3600,0)</f>
        <v>-0.55000000000000604</v>
      </c>
      <c r="BI41" s="54">
        <f t="shared" ref="BI41:BI43" si="81">IF(AND(Q41&gt;0,AM41&gt;0),(Q41-AM41)*24*3600,0)</f>
        <v>0</v>
      </c>
      <c r="BJ41" s="54">
        <f t="shared" ref="BJ41:BJ43" si="82">IF(AND(R41&gt;0,AN41&gt;0),(R41-AN41)*24*3600,0)</f>
        <v>0</v>
      </c>
      <c r="BK41" s="54">
        <f t="shared" ref="BK41:BK43" si="83">IF(AND(S41&gt;0,AO41&gt;0),(S41-AO41)*24*3600,0)</f>
        <v>0</v>
      </c>
      <c r="BL41" s="54">
        <f t="shared" ref="BL41:BL43" si="84">IF(AND(T41&gt;0,AP41&gt;0),(T41-AP41)*24*3600,0)</f>
        <v>0</v>
      </c>
      <c r="BM41" s="10" t="s">
        <v>40</v>
      </c>
    </row>
    <row r="42" spans="1:65" ht="15.5" x14ac:dyDescent="0.3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>
        <v>5.8634259259259251E-4</v>
      </c>
      <c r="R42" s="49"/>
      <c r="S42" s="49">
        <v>1.2688657407407408E-3</v>
      </c>
      <c r="T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9">
        <v>5.8634259259259251E-4</v>
      </c>
      <c r="AN42" s="37"/>
      <c r="AO42" s="49">
        <v>1.2688657407407408E-3</v>
      </c>
      <c r="AP42" s="48"/>
      <c r="AS42" s="2"/>
      <c r="BI42" s="54">
        <f t="shared" si="81"/>
        <v>0</v>
      </c>
      <c r="BJ42" s="54">
        <f t="shared" si="82"/>
        <v>0</v>
      </c>
      <c r="BK42" s="54">
        <f t="shared" si="83"/>
        <v>0</v>
      </c>
      <c r="BM42" s="2"/>
    </row>
    <row r="43" spans="1:65" ht="15.5" x14ac:dyDescent="0.35">
      <c r="A43" s="10" t="s">
        <v>36</v>
      </c>
      <c r="B43" s="38">
        <v>3.488425925925926E-4</v>
      </c>
      <c r="C43" s="38">
        <v>7.9189814814814824E-4</v>
      </c>
      <c r="D43" s="38">
        <v>1.7766203703703705E-3</v>
      </c>
      <c r="E43" s="38">
        <v>3.8055555555555555E-3</v>
      </c>
      <c r="F43" s="38">
        <v>7.8626157407407412E-3</v>
      </c>
      <c r="G43" s="38">
        <v>1.5644560185185185E-2</v>
      </c>
      <c r="H43" s="38">
        <v>3.7824074074074067E-4</v>
      </c>
      <c r="I43" s="38">
        <v>8.6643518518518526E-4</v>
      </c>
      <c r="J43" s="38">
        <v>2.0179398148148149E-3</v>
      </c>
      <c r="K43" s="38">
        <v>4.2141203703703698E-4</v>
      </c>
      <c r="L43" s="38">
        <v>9.1273148148148149E-4</v>
      </c>
      <c r="M43" s="38">
        <v>2.0295138888888889E-3</v>
      </c>
      <c r="N43" s="38">
        <v>4.6712962962962962E-4</v>
      </c>
      <c r="O43" s="38">
        <v>1.0486111111111111E-3</v>
      </c>
      <c r="P43" s="38">
        <v>2.200347222222222E-3</v>
      </c>
      <c r="Q43" s="44">
        <f>Q$42*($S43/$S$42)</f>
        <v>9.3628691288205092E-4</v>
      </c>
      <c r="R43" s="38"/>
      <c r="S43" s="38">
        <v>2.0261574074074075E-3</v>
      </c>
      <c r="T43" s="38">
        <v>4.389004629629629E-3</v>
      </c>
      <c r="U43" s="10" t="s">
        <v>36</v>
      </c>
      <c r="W43" s="10" t="s">
        <v>36</v>
      </c>
      <c r="X43" s="38">
        <v>3.5717592592592593E-4</v>
      </c>
      <c r="Y43" s="38">
        <v>7.9710648148148143E-4</v>
      </c>
      <c r="Z43" s="38">
        <v>1.7766203703703705E-3</v>
      </c>
      <c r="AA43" s="38">
        <v>3.8055555555555555E-3</v>
      </c>
      <c r="AB43" s="38">
        <v>7.8626157407407412E-3</v>
      </c>
      <c r="AC43" s="38">
        <v>1.5675694444444447E-2</v>
      </c>
      <c r="AD43" s="38">
        <v>3.7824074074074067E-4</v>
      </c>
      <c r="AE43" s="38">
        <v>8.8159722222222231E-4</v>
      </c>
      <c r="AF43" s="38">
        <v>2.0458333333333331E-3</v>
      </c>
      <c r="AG43" s="38">
        <v>4.2141203703703698E-4</v>
      </c>
      <c r="AH43" s="38">
        <v>9.1874999999999997E-4</v>
      </c>
      <c r="AI43" s="38">
        <v>2.0331018518518519E-3</v>
      </c>
      <c r="AJ43" s="38">
        <v>4.6712962962962962E-4</v>
      </c>
      <c r="AK43" s="38">
        <v>1.0469907407407409E-3</v>
      </c>
      <c r="AL43" s="38">
        <v>2.200347222222222E-3</v>
      </c>
      <c r="AM43" s="38">
        <v>9.3853323130665077E-4</v>
      </c>
      <c r="AN43" s="38"/>
      <c r="AO43" s="38">
        <v>2.0310185185185184E-3</v>
      </c>
      <c r="AP43" s="38">
        <v>4.389004629629629E-3</v>
      </c>
      <c r="AQ43" s="10" t="s">
        <v>36</v>
      </c>
      <c r="AS43" s="10" t="s">
        <v>36</v>
      </c>
      <c r="AT43" s="54">
        <f t="shared" si="66"/>
        <v>-0.72000000000000031</v>
      </c>
      <c r="AU43" s="54">
        <f t="shared" si="67"/>
        <v>-0.44999999999998791</v>
      </c>
      <c r="AV43" s="54">
        <f t="shared" si="68"/>
        <v>0</v>
      </c>
      <c r="AW43" s="54">
        <f t="shared" si="69"/>
        <v>0</v>
      </c>
      <c r="AX43" s="54">
        <f t="shared" si="70"/>
        <v>0</v>
      </c>
      <c r="AY43" s="54">
        <f t="shared" si="71"/>
        <v>-2.6900000000002366</v>
      </c>
      <c r="AZ43" s="54">
        <f t="shared" si="72"/>
        <v>0</v>
      </c>
      <c r="BA43" s="54">
        <f t="shared" si="73"/>
        <v>-1.3100000000000014</v>
      </c>
      <c r="BB43" s="54">
        <f t="shared" si="74"/>
        <v>-2.4099999999999762</v>
      </c>
      <c r="BC43" s="54">
        <f t="shared" si="75"/>
        <v>0</v>
      </c>
      <c r="BD43" s="54">
        <f t="shared" si="76"/>
        <v>-0.51999999999999691</v>
      </c>
      <c r="BE43" s="54">
        <f t="shared" si="77"/>
        <v>-0.31000000000000749</v>
      </c>
      <c r="BF43" s="54">
        <f t="shared" si="78"/>
        <v>0</v>
      </c>
      <c r="BG43" s="54">
        <f t="shared" si="79"/>
        <v>0.13999999999998042</v>
      </c>
      <c r="BH43" s="54">
        <f t="shared" si="80"/>
        <v>0</v>
      </c>
      <c r="BI43" s="54">
        <f t="shared" si="81"/>
        <v>-0.1940819118854277</v>
      </c>
      <c r="BJ43" s="54">
        <f t="shared" si="82"/>
        <v>0</v>
      </c>
      <c r="BK43" s="54">
        <f t="shared" si="83"/>
        <v>-0.41999999999997872</v>
      </c>
      <c r="BL43" s="54">
        <f t="shared" si="84"/>
        <v>0</v>
      </c>
      <c r="BM43" s="10" t="s">
        <v>36</v>
      </c>
    </row>
    <row r="67" spans="4:4" x14ac:dyDescent="0.35">
      <c r="D67" s="35">
        <v>1.5032407407407408E-3</v>
      </c>
    </row>
  </sheetData>
  <conditionalFormatting sqref="AT3:BL19 AT25:BL41 AT43:BL43 BI42:BK42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AT21:BL2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BI20:BK2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8</vt:i4>
      </vt:variant>
    </vt:vector>
  </HeadingPairs>
  <TitlesOfParts>
    <vt:vector size="8" baseType="lpstr">
      <vt:lpstr>1000 Stig</vt:lpstr>
      <vt:lpstr>750 Stig</vt:lpstr>
      <vt:lpstr>500 Stig</vt:lpstr>
      <vt:lpstr>400 Stig</vt:lpstr>
      <vt:lpstr>300 Stig</vt:lpstr>
      <vt:lpstr>250 Stig</vt:lpstr>
      <vt:lpstr>100 Stig </vt:lpstr>
      <vt:lpstr>Útreikningur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Valur Gunnarsson</dc:creator>
  <cp:lastModifiedBy>Kristín</cp:lastModifiedBy>
  <dcterms:created xsi:type="dcterms:W3CDTF">2015-09-24T16:51:10Z</dcterms:created>
  <dcterms:modified xsi:type="dcterms:W3CDTF">2021-11-07T12:41:52Z</dcterms:modified>
</cp:coreProperties>
</file>